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.sharepoint.com/teams/BRITPR19/PR24/Waste Water Strategic Asset Mgt/PR24 FBP submission tables WW draft/1.3 CWW21/CWW21 WW COHORTING/USING LATEST GUIDANCE/For Audit 10 Aug 2023/T2011s/"/>
    </mc:Choice>
  </mc:AlternateContent>
  <xr:revisionPtr revIDLastSave="0" documentId="11_484ADD87C71159B2194A6F9E16F482DCBB5DE8B6" xr6:coauthVersionLast="47" xr6:coauthVersionMax="47" xr10:uidLastSave="{00000000-0000-0000-0000-000000000000}"/>
  <bookViews>
    <workbookView xWindow="-110" yWindow="-110" windowWidth="19420" windowHeight="10420" firstSheet="1" activeTab="1" xr2:uid="{E11FC1BF-D3AC-4205-9E3E-C59F8CDBEFB9}"/>
  </bookViews>
  <sheets>
    <sheet name="Cohorts" sheetId="1" r:id="rId1"/>
    <sheet name="Pareto analysis" sheetId="4" r:id="rId2"/>
    <sheet name="Plot Bursts vs Length" sheetId="5" r:id="rId3"/>
    <sheet name="Pro rata results to population" sheetId="2" r:id="rId4"/>
    <sheet name="% length T2011 by CG" sheetId="3" r:id="rId5"/>
  </sheets>
  <definedNames>
    <definedName name="_xlnm._FilterDatabase" localSheetId="0" hidden="1">Cohorts!$A$2:$V$1043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R1045" i="1"/>
  <c r="P1045" i="1"/>
  <c r="O1045" i="1"/>
  <c r="R1044" i="1"/>
  <c r="P1044" i="1"/>
  <c r="O1044" i="1"/>
  <c r="N1044" i="1"/>
  <c r="D597" i="4"/>
  <c r="D780" i="4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6" i="2"/>
  <c r="D6" i="2"/>
  <c r="C6" i="2"/>
  <c r="B1047" i="2"/>
  <c r="D573" i="4"/>
  <c r="D700" i="4"/>
  <c r="D750" i="4"/>
  <c r="D782" i="4"/>
  <c r="D814" i="4"/>
  <c r="D846" i="4"/>
  <c r="D878" i="4"/>
  <c r="D910" i="4"/>
  <c r="D942" i="4"/>
  <c r="D974" i="4"/>
  <c r="D1006" i="4"/>
  <c r="D1038" i="4"/>
  <c r="C5" i="3"/>
  <c r="C6" i="3"/>
  <c r="C7" i="3"/>
  <c r="C8" i="3"/>
  <c r="C4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B3" i="2"/>
  <c r="D1004" i="4" l="1"/>
  <c r="D844" i="4"/>
  <c r="D742" i="4"/>
  <c r="D726" i="4"/>
  <c r="D710" i="4"/>
  <c r="D581" i="4"/>
  <c r="D1030" i="4"/>
  <c r="D998" i="4"/>
  <c r="D966" i="4"/>
  <c r="D934" i="4"/>
  <c r="D902" i="4"/>
  <c r="D870" i="4"/>
  <c r="D838" i="4"/>
  <c r="D806" i="4"/>
  <c r="D774" i="4"/>
  <c r="D740" i="4"/>
  <c r="D684" i="4"/>
  <c r="D908" i="4"/>
  <c r="D692" i="4"/>
  <c r="D734" i="4"/>
  <c r="D694" i="4"/>
  <c r="D996" i="4"/>
  <c r="D964" i="4"/>
  <c r="D932" i="4"/>
  <c r="D900" i="4"/>
  <c r="D836" i="4"/>
  <c r="D772" i="4"/>
  <c r="D735" i="4"/>
  <c r="D661" i="4"/>
  <c r="D940" i="4"/>
  <c r="D812" i="4"/>
  <c r="D718" i="4"/>
  <c r="D236" i="4"/>
  <c r="D1028" i="4"/>
  <c r="D804" i="4"/>
  <c r="D1022" i="4"/>
  <c r="D990" i="4"/>
  <c r="D958" i="4"/>
  <c r="D926" i="4"/>
  <c r="D894" i="4"/>
  <c r="D862" i="4"/>
  <c r="D830" i="4"/>
  <c r="D798" i="4"/>
  <c r="D766" i="4"/>
  <c r="D732" i="4"/>
  <c r="D643" i="4"/>
  <c r="D1036" i="4"/>
  <c r="D748" i="4"/>
  <c r="D868" i="4"/>
  <c r="D1020" i="4"/>
  <c r="D988" i="4"/>
  <c r="D956" i="4"/>
  <c r="D924" i="4"/>
  <c r="D892" i="4"/>
  <c r="D860" i="4"/>
  <c r="D828" i="4"/>
  <c r="D796" i="4"/>
  <c r="D764" i="4"/>
  <c r="D724" i="4"/>
  <c r="D628" i="4"/>
  <c r="D876" i="4"/>
  <c r="D668" i="4"/>
  <c r="D405" i="4"/>
  <c r="D918" i="4"/>
  <c r="D620" i="4"/>
  <c r="D972" i="4"/>
  <c r="D702" i="4"/>
  <c r="D1014" i="4"/>
  <c r="D982" i="4"/>
  <c r="D950" i="4"/>
  <c r="D886" i="4"/>
  <c r="D854" i="4"/>
  <c r="D822" i="4"/>
  <c r="D790" i="4"/>
  <c r="D758" i="4"/>
  <c r="D716" i="4"/>
  <c r="D1012" i="4"/>
  <c r="D980" i="4"/>
  <c r="D948" i="4"/>
  <c r="D916" i="4"/>
  <c r="D884" i="4"/>
  <c r="D852" i="4"/>
  <c r="D820" i="4"/>
  <c r="D788" i="4"/>
  <c r="D756" i="4"/>
  <c r="D708" i="4"/>
  <c r="D686" i="4"/>
  <c r="D645" i="4"/>
  <c r="D627" i="4"/>
  <c r="D604" i="4"/>
  <c r="D1037" i="4"/>
  <c r="D1029" i="4"/>
  <c r="D1021" i="4"/>
  <c r="D1013" i="4"/>
  <c r="D1005" i="4"/>
  <c r="D997" i="4"/>
  <c r="D989" i="4"/>
  <c r="D981" i="4"/>
  <c r="D973" i="4"/>
  <c r="D965" i="4"/>
  <c r="D957" i="4"/>
  <c r="D949" i="4"/>
  <c r="D941" i="4"/>
  <c r="D933" i="4"/>
  <c r="D925" i="4"/>
  <c r="D917" i="4"/>
  <c r="D909" i="4"/>
  <c r="D901" i="4"/>
  <c r="D893" i="4"/>
  <c r="D885" i="4"/>
  <c r="D877" i="4"/>
  <c r="D869" i="4"/>
  <c r="D861" i="4"/>
  <c r="D853" i="4"/>
  <c r="D845" i="4"/>
  <c r="D837" i="4"/>
  <c r="D829" i="4"/>
  <c r="D821" i="4"/>
  <c r="D813" i="4"/>
  <c r="D805" i="4"/>
  <c r="D797" i="4"/>
  <c r="D789" i="4"/>
  <c r="D781" i="4"/>
  <c r="D773" i="4"/>
  <c r="D765" i="4"/>
  <c r="D757" i="4"/>
  <c r="D749" i="4"/>
  <c r="D741" i="4"/>
  <c r="D733" i="4"/>
  <c r="D725" i="4"/>
  <c r="D717" i="4"/>
  <c r="D709" i="4"/>
  <c r="D701" i="4"/>
  <c r="D693" i="4"/>
  <c r="D685" i="4"/>
  <c r="D667" i="4"/>
  <c r="D644" i="4"/>
  <c r="D621" i="4"/>
  <c r="D603" i="4"/>
  <c r="D580" i="4"/>
  <c r="D37" i="4"/>
  <c r="D2" i="4"/>
  <c r="D1035" i="4"/>
  <c r="D1027" i="4"/>
  <c r="D1019" i="4"/>
  <c r="D1011" i="4"/>
  <c r="D1003" i="4"/>
  <c r="D995" i="4"/>
  <c r="D987" i="4"/>
  <c r="D979" i="4"/>
  <c r="D971" i="4"/>
  <c r="D963" i="4"/>
  <c r="D955" i="4"/>
  <c r="D947" i="4"/>
  <c r="D939" i="4"/>
  <c r="D931" i="4"/>
  <c r="D923" i="4"/>
  <c r="D915" i="4"/>
  <c r="D907" i="4"/>
  <c r="D899" i="4"/>
  <c r="D891" i="4"/>
  <c r="D883" i="4"/>
  <c r="D875" i="4"/>
  <c r="D867" i="4"/>
  <c r="D859" i="4"/>
  <c r="D851" i="4"/>
  <c r="D843" i="4"/>
  <c r="D835" i="4"/>
  <c r="D827" i="4"/>
  <c r="D819" i="4"/>
  <c r="D811" i="4"/>
  <c r="D803" i="4"/>
  <c r="D795" i="4"/>
  <c r="D787" i="4"/>
  <c r="D779" i="4"/>
  <c r="D771" i="4"/>
  <c r="D763" i="4"/>
  <c r="D755" i="4"/>
  <c r="D747" i="4"/>
  <c r="D739" i="4"/>
  <c r="D731" i="4"/>
  <c r="D723" i="4"/>
  <c r="D715" i="4"/>
  <c r="D707" i="4"/>
  <c r="D699" i="4"/>
  <c r="D691" i="4"/>
  <c r="D683" i="4"/>
  <c r="D660" i="4"/>
  <c r="D637" i="4"/>
  <c r="D619" i="4"/>
  <c r="D596" i="4"/>
  <c r="D571" i="4"/>
  <c r="D1042" i="4"/>
  <c r="D1034" i="4"/>
  <c r="D1026" i="4"/>
  <c r="D1018" i="4"/>
  <c r="D1010" i="4"/>
  <c r="D1002" i="4"/>
  <c r="D994" i="4"/>
  <c r="D986" i="4"/>
  <c r="D978" i="4"/>
  <c r="D970" i="4"/>
  <c r="D962" i="4"/>
  <c r="D954" i="4"/>
  <c r="D946" i="4"/>
  <c r="D938" i="4"/>
  <c r="D930" i="4"/>
  <c r="D922" i="4"/>
  <c r="D914" i="4"/>
  <c r="D906" i="4"/>
  <c r="D898" i="4"/>
  <c r="D890" i="4"/>
  <c r="D882" i="4"/>
  <c r="D874" i="4"/>
  <c r="D866" i="4"/>
  <c r="D858" i="4"/>
  <c r="D850" i="4"/>
  <c r="D842" i="4"/>
  <c r="D834" i="4"/>
  <c r="D826" i="4"/>
  <c r="D818" i="4"/>
  <c r="D810" i="4"/>
  <c r="D802" i="4"/>
  <c r="D794" i="4"/>
  <c r="D786" i="4"/>
  <c r="D778" i="4"/>
  <c r="D770" i="4"/>
  <c r="D762" i="4"/>
  <c r="D754" i="4"/>
  <c r="D746" i="4"/>
  <c r="D738" i="4"/>
  <c r="D730" i="4"/>
  <c r="D722" i="4"/>
  <c r="D714" i="4"/>
  <c r="D706" i="4"/>
  <c r="D698" i="4"/>
  <c r="D690" i="4"/>
  <c r="D677" i="4"/>
  <c r="D659" i="4"/>
  <c r="D636" i="4"/>
  <c r="D613" i="4"/>
  <c r="D595" i="4"/>
  <c r="D548" i="4"/>
  <c r="D1041" i="4"/>
  <c r="D1033" i="4"/>
  <c r="D1025" i="4"/>
  <c r="D1017" i="4"/>
  <c r="D1009" i="4"/>
  <c r="D1001" i="4"/>
  <c r="D993" i="4"/>
  <c r="D985" i="4"/>
  <c r="D977" i="4"/>
  <c r="D969" i="4"/>
  <c r="D961" i="4"/>
  <c r="D953" i="4"/>
  <c r="D945" i="4"/>
  <c r="D937" i="4"/>
  <c r="D929" i="4"/>
  <c r="D921" i="4"/>
  <c r="D913" i="4"/>
  <c r="D905" i="4"/>
  <c r="D897" i="4"/>
  <c r="D889" i="4"/>
  <c r="D881" i="4"/>
  <c r="D873" i="4"/>
  <c r="D865" i="4"/>
  <c r="D857" i="4"/>
  <c r="D849" i="4"/>
  <c r="D841" i="4"/>
  <c r="D833" i="4"/>
  <c r="D825" i="4"/>
  <c r="D817" i="4"/>
  <c r="D809" i="4"/>
  <c r="D801" i="4"/>
  <c r="D793" i="4"/>
  <c r="D785" i="4"/>
  <c r="D777" i="4"/>
  <c r="D769" i="4"/>
  <c r="D761" i="4"/>
  <c r="D753" i="4"/>
  <c r="D745" i="4"/>
  <c r="D737" i="4"/>
  <c r="D729" i="4"/>
  <c r="D721" i="4"/>
  <c r="D713" i="4"/>
  <c r="D705" i="4"/>
  <c r="D697" i="4"/>
  <c r="D689" i="4"/>
  <c r="D676" i="4"/>
  <c r="D653" i="4"/>
  <c r="D635" i="4"/>
  <c r="D612" i="4"/>
  <c r="D589" i="4"/>
  <c r="D525" i="4"/>
  <c r="D1040" i="4"/>
  <c r="D1032" i="4"/>
  <c r="D1024" i="4"/>
  <c r="D1016" i="4"/>
  <c r="D1008" i="4"/>
  <c r="D1000" i="4"/>
  <c r="D992" i="4"/>
  <c r="D984" i="4"/>
  <c r="D976" i="4"/>
  <c r="D968" i="4"/>
  <c r="D960" i="4"/>
  <c r="D952" i="4"/>
  <c r="D944" i="4"/>
  <c r="D936" i="4"/>
  <c r="D928" i="4"/>
  <c r="D920" i="4"/>
  <c r="D912" i="4"/>
  <c r="D904" i="4"/>
  <c r="D896" i="4"/>
  <c r="D888" i="4"/>
  <c r="D880" i="4"/>
  <c r="D872" i="4"/>
  <c r="D864" i="4"/>
  <c r="D856" i="4"/>
  <c r="D848" i="4"/>
  <c r="D840" i="4"/>
  <c r="D832" i="4"/>
  <c r="D824" i="4"/>
  <c r="D816" i="4"/>
  <c r="D808" i="4"/>
  <c r="D800" i="4"/>
  <c r="D792" i="4"/>
  <c r="D784" i="4"/>
  <c r="D776" i="4"/>
  <c r="D768" i="4"/>
  <c r="D760" i="4"/>
  <c r="D752" i="4"/>
  <c r="D744" i="4"/>
  <c r="D736" i="4"/>
  <c r="D728" i="4"/>
  <c r="D720" i="4"/>
  <c r="D712" i="4"/>
  <c r="D704" i="4"/>
  <c r="D696" i="4"/>
  <c r="D688" i="4"/>
  <c r="D675" i="4"/>
  <c r="D652" i="4"/>
  <c r="D629" i="4"/>
  <c r="D611" i="4"/>
  <c r="D588" i="4"/>
  <c r="D507" i="4"/>
  <c r="D1039" i="4"/>
  <c r="D1031" i="4"/>
  <c r="D1023" i="4"/>
  <c r="D1015" i="4"/>
  <c r="D1007" i="4"/>
  <c r="D999" i="4"/>
  <c r="D991" i="4"/>
  <c r="D983" i="4"/>
  <c r="D975" i="4"/>
  <c r="D967" i="4"/>
  <c r="D959" i="4"/>
  <c r="D951" i="4"/>
  <c r="D943" i="4"/>
  <c r="D935" i="4"/>
  <c r="D927" i="4"/>
  <c r="D919" i="4"/>
  <c r="D911" i="4"/>
  <c r="D903" i="4"/>
  <c r="D895" i="4"/>
  <c r="D887" i="4"/>
  <c r="D879" i="4"/>
  <c r="D871" i="4"/>
  <c r="D863" i="4"/>
  <c r="D855" i="4"/>
  <c r="D847" i="4"/>
  <c r="D839" i="4"/>
  <c r="D831" i="4"/>
  <c r="D823" i="4"/>
  <c r="D815" i="4"/>
  <c r="D807" i="4"/>
  <c r="D799" i="4"/>
  <c r="D791" i="4"/>
  <c r="D783" i="4"/>
  <c r="D775" i="4"/>
  <c r="D767" i="4"/>
  <c r="D759" i="4"/>
  <c r="D751" i="4"/>
  <c r="D743" i="4"/>
  <c r="D727" i="4"/>
  <c r="D719" i="4"/>
  <c r="D711" i="4"/>
  <c r="D703" i="4"/>
  <c r="D695" i="4"/>
  <c r="D687" i="4"/>
  <c r="D669" i="4"/>
  <c r="D651" i="4"/>
  <c r="D605" i="4"/>
  <c r="D587" i="4"/>
  <c r="D6" i="4"/>
  <c r="D565" i="4"/>
  <c r="D547" i="4"/>
  <c r="D524" i="4"/>
  <c r="D501" i="4"/>
  <c r="D387" i="4"/>
  <c r="D213" i="4"/>
  <c r="D5" i="4"/>
  <c r="D564" i="4"/>
  <c r="D541" i="4"/>
  <c r="D523" i="4"/>
  <c r="D500" i="4"/>
  <c r="D364" i="4"/>
  <c r="D195" i="4"/>
  <c r="D563" i="4"/>
  <c r="D540" i="4"/>
  <c r="D517" i="4"/>
  <c r="D499" i="4"/>
  <c r="D341" i="4"/>
  <c r="D172" i="4"/>
  <c r="D557" i="4"/>
  <c r="D539" i="4"/>
  <c r="D516" i="4"/>
  <c r="D492" i="4"/>
  <c r="D323" i="4"/>
  <c r="D149" i="4"/>
  <c r="D579" i="4"/>
  <c r="D556" i="4"/>
  <c r="D533" i="4"/>
  <c r="D515" i="4"/>
  <c r="D469" i="4"/>
  <c r="D300" i="4"/>
  <c r="D131" i="4"/>
  <c r="D555" i="4"/>
  <c r="D532" i="4"/>
  <c r="D509" i="4"/>
  <c r="D451" i="4"/>
  <c r="D277" i="4"/>
  <c r="D101" i="4"/>
  <c r="D572" i="4"/>
  <c r="D549" i="4"/>
  <c r="D531" i="4"/>
  <c r="D508" i="4"/>
  <c r="D428" i="4"/>
  <c r="D259" i="4"/>
  <c r="D69" i="4"/>
  <c r="D491" i="4"/>
  <c r="D468" i="4"/>
  <c r="D445" i="4"/>
  <c r="D427" i="4"/>
  <c r="D404" i="4"/>
  <c r="D381" i="4"/>
  <c r="D363" i="4"/>
  <c r="D340" i="4"/>
  <c r="D317" i="4"/>
  <c r="D299" i="4"/>
  <c r="D276" i="4"/>
  <c r="D253" i="4"/>
  <c r="D235" i="4"/>
  <c r="D212" i="4"/>
  <c r="D189" i="4"/>
  <c r="D171" i="4"/>
  <c r="D148" i="4"/>
  <c r="D125" i="4"/>
  <c r="D100" i="4"/>
  <c r="D68" i="4"/>
  <c r="D36" i="4"/>
  <c r="D4" i="4"/>
  <c r="D485" i="4"/>
  <c r="D467" i="4"/>
  <c r="D444" i="4"/>
  <c r="D421" i="4"/>
  <c r="D403" i="4"/>
  <c r="D380" i="4"/>
  <c r="D357" i="4"/>
  <c r="D339" i="4"/>
  <c r="D316" i="4"/>
  <c r="D293" i="4"/>
  <c r="D275" i="4"/>
  <c r="D252" i="4"/>
  <c r="D229" i="4"/>
  <c r="D211" i="4"/>
  <c r="D188" i="4"/>
  <c r="D165" i="4"/>
  <c r="D147" i="4"/>
  <c r="D124" i="4"/>
  <c r="D93" i="4"/>
  <c r="D61" i="4"/>
  <c r="D29" i="4"/>
  <c r="D484" i="4"/>
  <c r="D461" i="4"/>
  <c r="D443" i="4"/>
  <c r="D420" i="4"/>
  <c r="D397" i="4"/>
  <c r="D379" i="4"/>
  <c r="D356" i="4"/>
  <c r="D333" i="4"/>
  <c r="D315" i="4"/>
  <c r="D292" i="4"/>
  <c r="D269" i="4"/>
  <c r="D251" i="4"/>
  <c r="D228" i="4"/>
  <c r="D205" i="4"/>
  <c r="D187" i="4"/>
  <c r="D164" i="4"/>
  <c r="D141" i="4"/>
  <c r="D123" i="4"/>
  <c r="D92" i="4"/>
  <c r="D60" i="4"/>
  <c r="D28" i="4"/>
  <c r="D483" i="4"/>
  <c r="D460" i="4"/>
  <c r="D437" i="4"/>
  <c r="D419" i="4"/>
  <c r="D396" i="4"/>
  <c r="D373" i="4"/>
  <c r="D355" i="4"/>
  <c r="D332" i="4"/>
  <c r="D309" i="4"/>
  <c r="D291" i="4"/>
  <c r="D268" i="4"/>
  <c r="D245" i="4"/>
  <c r="D227" i="4"/>
  <c r="D204" i="4"/>
  <c r="D181" i="4"/>
  <c r="D163" i="4"/>
  <c r="D140" i="4"/>
  <c r="D117" i="4"/>
  <c r="D85" i="4"/>
  <c r="D53" i="4"/>
  <c r="D21" i="4"/>
  <c r="D477" i="4"/>
  <c r="D459" i="4"/>
  <c r="D436" i="4"/>
  <c r="D413" i="4"/>
  <c r="D395" i="4"/>
  <c r="D372" i="4"/>
  <c r="D349" i="4"/>
  <c r="D331" i="4"/>
  <c r="D308" i="4"/>
  <c r="D285" i="4"/>
  <c r="D267" i="4"/>
  <c r="D244" i="4"/>
  <c r="D221" i="4"/>
  <c r="D203" i="4"/>
  <c r="D180" i="4"/>
  <c r="D157" i="4"/>
  <c r="D139" i="4"/>
  <c r="D116" i="4"/>
  <c r="D84" i="4"/>
  <c r="D52" i="4"/>
  <c r="D20" i="4"/>
  <c r="D476" i="4"/>
  <c r="D453" i="4"/>
  <c r="D435" i="4"/>
  <c r="D412" i="4"/>
  <c r="D389" i="4"/>
  <c r="D371" i="4"/>
  <c r="D348" i="4"/>
  <c r="D325" i="4"/>
  <c r="D307" i="4"/>
  <c r="D284" i="4"/>
  <c r="D261" i="4"/>
  <c r="D243" i="4"/>
  <c r="D220" i="4"/>
  <c r="D197" i="4"/>
  <c r="D179" i="4"/>
  <c r="D156" i="4"/>
  <c r="D133" i="4"/>
  <c r="D109" i="4"/>
  <c r="D77" i="4"/>
  <c r="D45" i="4"/>
  <c r="D13" i="4"/>
  <c r="D493" i="4"/>
  <c r="D475" i="4"/>
  <c r="D452" i="4"/>
  <c r="D429" i="4"/>
  <c r="D411" i="4"/>
  <c r="D388" i="4"/>
  <c r="D365" i="4"/>
  <c r="D347" i="4"/>
  <c r="D324" i="4"/>
  <c r="D301" i="4"/>
  <c r="D283" i="4"/>
  <c r="D260" i="4"/>
  <c r="D237" i="4"/>
  <c r="D219" i="4"/>
  <c r="D196" i="4"/>
  <c r="D173" i="4"/>
  <c r="D155" i="4"/>
  <c r="D132" i="4"/>
  <c r="D108" i="4"/>
  <c r="D76" i="4"/>
  <c r="D44" i="4"/>
  <c r="D12" i="4"/>
  <c r="D115" i="4"/>
  <c r="D107" i="4"/>
  <c r="D99" i="4"/>
  <c r="D91" i="4"/>
  <c r="D83" i="4"/>
  <c r="D75" i="4"/>
  <c r="D67" i="4"/>
  <c r="D59" i="4"/>
  <c r="D51" i="4"/>
  <c r="D43" i="4"/>
  <c r="D35" i="4"/>
  <c r="D27" i="4"/>
  <c r="D19" i="4"/>
  <c r="D11" i="4"/>
  <c r="D3" i="4"/>
  <c r="D682" i="4"/>
  <c r="D674" i="4"/>
  <c r="D666" i="4"/>
  <c r="D658" i="4"/>
  <c r="D650" i="4"/>
  <c r="D642" i="4"/>
  <c r="D634" i="4"/>
  <c r="D626" i="4"/>
  <c r="D618" i="4"/>
  <c r="D610" i="4"/>
  <c r="D602" i="4"/>
  <c r="D594" i="4"/>
  <c r="D586" i="4"/>
  <c r="D578" i="4"/>
  <c r="D570" i="4"/>
  <c r="D562" i="4"/>
  <c r="D554" i="4"/>
  <c r="D546" i="4"/>
  <c r="D538" i="4"/>
  <c r="D530" i="4"/>
  <c r="D522" i="4"/>
  <c r="D514" i="4"/>
  <c r="D506" i="4"/>
  <c r="D498" i="4"/>
  <c r="D490" i="4"/>
  <c r="D482" i="4"/>
  <c r="D474" i="4"/>
  <c r="D466" i="4"/>
  <c r="D458" i="4"/>
  <c r="D450" i="4"/>
  <c r="D442" i="4"/>
  <c r="D434" i="4"/>
  <c r="D426" i="4"/>
  <c r="D418" i="4"/>
  <c r="D410" i="4"/>
  <c r="D402" i="4"/>
  <c r="D394" i="4"/>
  <c r="D386" i="4"/>
  <c r="D378" i="4"/>
  <c r="D370" i="4"/>
  <c r="D362" i="4"/>
  <c r="D354" i="4"/>
  <c r="D346" i="4"/>
  <c r="D338" i="4"/>
  <c r="D330" i="4"/>
  <c r="D322" i="4"/>
  <c r="D314" i="4"/>
  <c r="D306" i="4"/>
  <c r="D298" i="4"/>
  <c r="D290" i="4"/>
  <c r="D282" i="4"/>
  <c r="D274" i="4"/>
  <c r="D266" i="4"/>
  <c r="D258" i="4"/>
  <c r="D250" i="4"/>
  <c r="D242" i="4"/>
  <c r="D234" i="4"/>
  <c r="D226" i="4"/>
  <c r="D218" i="4"/>
  <c r="D210" i="4"/>
  <c r="D202" i="4"/>
  <c r="D194" i="4"/>
  <c r="D186" i="4"/>
  <c r="D178" i="4"/>
  <c r="D170" i="4"/>
  <c r="D162" i="4"/>
  <c r="D154" i="4"/>
  <c r="D146" i="4"/>
  <c r="D138" i="4"/>
  <c r="D130" i="4"/>
  <c r="D122" i="4"/>
  <c r="D114" i="4"/>
  <c r="D106" i="4"/>
  <c r="D98" i="4"/>
  <c r="D90" i="4"/>
  <c r="D82" i="4"/>
  <c r="D74" i="4"/>
  <c r="D66" i="4"/>
  <c r="D58" i="4"/>
  <c r="D50" i="4"/>
  <c r="D42" i="4"/>
  <c r="D34" i="4"/>
  <c r="D26" i="4"/>
  <c r="D18" i="4"/>
  <c r="D10" i="4"/>
  <c r="D681" i="4"/>
  <c r="D673" i="4"/>
  <c r="D665" i="4"/>
  <c r="D657" i="4"/>
  <c r="D649" i="4"/>
  <c r="D641" i="4"/>
  <c r="D633" i="4"/>
  <c r="D625" i="4"/>
  <c r="D617" i="4"/>
  <c r="D609" i="4"/>
  <c r="D601" i="4"/>
  <c r="D593" i="4"/>
  <c r="D585" i="4"/>
  <c r="D577" i="4"/>
  <c r="D569" i="4"/>
  <c r="D561" i="4"/>
  <c r="D553" i="4"/>
  <c r="D545" i="4"/>
  <c r="D537" i="4"/>
  <c r="D529" i="4"/>
  <c r="D521" i="4"/>
  <c r="D513" i="4"/>
  <c r="D505" i="4"/>
  <c r="D497" i="4"/>
  <c r="D489" i="4"/>
  <c r="D481" i="4"/>
  <c r="D473" i="4"/>
  <c r="D465" i="4"/>
  <c r="D457" i="4"/>
  <c r="D449" i="4"/>
  <c r="D441" i="4"/>
  <c r="D433" i="4"/>
  <c r="D425" i="4"/>
  <c r="D417" i="4"/>
  <c r="D409" i="4"/>
  <c r="D401" i="4"/>
  <c r="D393" i="4"/>
  <c r="D385" i="4"/>
  <c r="D377" i="4"/>
  <c r="D369" i="4"/>
  <c r="D361" i="4"/>
  <c r="D353" i="4"/>
  <c r="D345" i="4"/>
  <c r="D337" i="4"/>
  <c r="D329" i="4"/>
  <c r="D321" i="4"/>
  <c r="D313" i="4"/>
  <c r="D305" i="4"/>
  <c r="D297" i="4"/>
  <c r="D289" i="4"/>
  <c r="D281" i="4"/>
  <c r="D273" i="4"/>
  <c r="D265" i="4"/>
  <c r="D257" i="4"/>
  <c r="D249" i="4"/>
  <c r="D241" i="4"/>
  <c r="D233" i="4"/>
  <c r="D225" i="4"/>
  <c r="D217" i="4"/>
  <c r="D209" i="4"/>
  <c r="D201" i="4"/>
  <c r="D193" i="4"/>
  <c r="D185" i="4"/>
  <c r="D177" i="4"/>
  <c r="D169" i="4"/>
  <c r="D161" i="4"/>
  <c r="D153" i="4"/>
  <c r="D145" i="4"/>
  <c r="D137" i="4"/>
  <c r="D129" i="4"/>
  <c r="D121" i="4"/>
  <c r="D113" i="4"/>
  <c r="D105" i="4"/>
  <c r="D97" i="4"/>
  <c r="D89" i="4"/>
  <c r="D81" i="4"/>
  <c r="D73" i="4"/>
  <c r="D65" i="4"/>
  <c r="D57" i="4"/>
  <c r="D49" i="4"/>
  <c r="D41" i="4"/>
  <c r="D33" i="4"/>
  <c r="D25" i="4"/>
  <c r="D17" i="4"/>
  <c r="D9" i="4"/>
  <c r="D680" i="4"/>
  <c r="D672" i="4"/>
  <c r="D664" i="4"/>
  <c r="D656" i="4"/>
  <c r="D648" i="4"/>
  <c r="D640" i="4"/>
  <c r="D632" i="4"/>
  <c r="D624" i="4"/>
  <c r="D616" i="4"/>
  <c r="D608" i="4"/>
  <c r="D600" i="4"/>
  <c r="D592" i="4"/>
  <c r="D584" i="4"/>
  <c r="D576" i="4"/>
  <c r="D568" i="4"/>
  <c r="D560" i="4"/>
  <c r="D552" i="4"/>
  <c r="D544" i="4"/>
  <c r="D536" i="4"/>
  <c r="D528" i="4"/>
  <c r="D520" i="4"/>
  <c r="D512" i="4"/>
  <c r="D504" i="4"/>
  <c r="D496" i="4"/>
  <c r="D488" i="4"/>
  <c r="D480" i="4"/>
  <c r="D472" i="4"/>
  <c r="D464" i="4"/>
  <c r="D456" i="4"/>
  <c r="D448" i="4"/>
  <c r="D440" i="4"/>
  <c r="D432" i="4"/>
  <c r="D424" i="4"/>
  <c r="D416" i="4"/>
  <c r="D408" i="4"/>
  <c r="D400" i="4"/>
  <c r="D392" i="4"/>
  <c r="D384" i="4"/>
  <c r="D376" i="4"/>
  <c r="D368" i="4"/>
  <c r="D360" i="4"/>
  <c r="D352" i="4"/>
  <c r="D344" i="4"/>
  <c r="D336" i="4"/>
  <c r="D328" i="4"/>
  <c r="D320" i="4"/>
  <c r="D312" i="4"/>
  <c r="D304" i="4"/>
  <c r="D296" i="4"/>
  <c r="D288" i="4"/>
  <c r="D280" i="4"/>
  <c r="D272" i="4"/>
  <c r="D264" i="4"/>
  <c r="D256" i="4"/>
  <c r="D248" i="4"/>
  <c r="D240" i="4"/>
  <c r="D232" i="4"/>
  <c r="D224" i="4"/>
  <c r="D216" i="4"/>
  <c r="D208" i="4"/>
  <c r="D200" i="4"/>
  <c r="D192" i="4"/>
  <c r="D184" i="4"/>
  <c r="D176" i="4"/>
  <c r="D168" i="4"/>
  <c r="D160" i="4"/>
  <c r="D152" i="4"/>
  <c r="D144" i="4"/>
  <c r="D136" i="4"/>
  <c r="D128" i="4"/>
  <c r="D120" i="4"/>
  <c r="D112" i="4"/>
  <c r="D104" i="4"/>
  <c r="D96" i="4"/>
  <c r="D88" i="4"/>
  <c r="D80" i="4"/>
  <c r="D72" i="4"/>
  <c r="D64" i="4"/>
  <c r="D56" i="4"/>
  <c r="D48" i="4"/>
  <c r="D40" i="4"/>
  <c r="D32" i="4"/>
  <c r="D24" i="4"/>
  <c r="D16" i="4"/>
  <c r="D8" i="4"/>
  <c r="D679" i="4"/>
  <c r="D671" i="4"/>
  <c r="D663" i="4"/>
  <c r="D655" i="4"/>
  <c r="D647" i="4"/>
  <c r="D639" i="4"/>
  <c r="D631" i="4"/>
  <c r="D623" i="4"/>
  <c r="D615" i="4"/>
  <c r="D607" i="4"/>
  <c r="D599" i="4"/>
  <c r="D591" i="4"/>
  <c r="D583" i="4"/>
  <c r="D575" i="4"/>
  <c r="D567" i="4"/>
  <c r="D559" i="4"/>
  <c r="D551" i="4"/>
  <c r="D543" i="4"/>
  <c r="D535" i="4"/>
  <c r="D527" i="4"/>
  <c r="D519" i="4"/>
  <c r="D511" i="4"/>
  <c r="D503" i="4"/>
  <c r="D495" i="4"/>
  <c r="D487" i="4"/>
  <c r="D479" i="4"/>
  <c r="D471" i="4"/>
  <c r="D463" i="4"/>
  <c r="D455" i="4"/>
  <c r="D447" i="4"/>
  <c r="D439" i="4"/>
  <c r="D431" i="4"/>
  <c r="D423" i="4"/>
  <c r="D415" i="4"/>
  <c r="D407" i="4"/>
  <c r="D399" i="4"/>
  <c r="D391" i="4"/>
  <c r="D383" i="4"/>
  <c r="D375" i="4"/>
  <c r="D367" i="4"/>
  <c r="D359" i="4"/>
  <c r="D351" i="4"/>
  <c r="D343" i="4"/>
  <c r="D335" i="4"/>
  <c r="D327" i="4"/>
  <c r="D319" i="4"/>
  <c r="D311" i="4"/>
  <c r="D303" i="4"/>
  <c r="D295" i="4"/>
  <c r="D287" i="4"/>
  <c r="D279" i="4"/>
  <c r="D271" i="4"/>
  <c r="D263" i="4"/>
  <c r="D255" i="4"/>
  <c r="D247" i="4"/>
  <c r="D239" i="4"/>
  <c r="D231" i="4"/>
  <c r="D223" i="4"/>
  <c r="D215" i="4"/>
  <c r="D207" i="4"/>
  <c r="D199" i="4"/>
  <c r="D191" i="4"/>
  <c r="D183" i="4"/>
  <c r="D175" i="4"/>
  <c r="D167" i="4"/>
  <c r="D159" i="4"/>
  <c r="D151" i="4"/>
  <c r="D143" i="4"/>
  <c r="D135" i="4"/>
  <c r="D127" i="4"/>
  <c r="D119" i="4"/>
  <c r="D111" i="4"/>
  <c r="D103" i="4"/>
  <c r="D95" i="4"/>
  <c r="D87" i="4"/>
  <c r="D79" i="4"/>
  <c r="D71" i="4"/>
  <c r="D63" i="4"/>
  <c r="D55" i="4"/>
  <c r="D47" i="4"/>
  <c r="D39" i="4"/>
  <c r="D31" i="4"/>
  <c r="D23" i="4"/>
  <c r="D15" i="4"/>
  <c r="D7" i="4"/>
  <c r="D678" i="4"/>
  <c r="D670" i="4"/>
  <c r="D662" i="4"/>
  <c r="D654" i="4"/>
  <c r="D646" i="4"/>
  <c r="D638" i="4"/>
  <c r="D630" i="4"/>
  <c r="D622" i="4"/>
  <c r="D614" i="4"/>
  <c r="D606" i="4"/>
  <c r="D598" i="4"/>
  <c r="D590" i="4"/>
  <c r="D582" i="4"/>
  <c r="D574" i="4"/>
  <c r="D566" i="4"/>
  <c r="D558" i="4"/>
  <c r="D550" i="4"/>
  <c r="D542" i="4"/>
  <c r="D534" i="4"/>
  <c r="D526" i="4"/>
  <c r="D518" i="4"/>
  <c r="D510" i="4"/>
  <c r="D502" i="4"/>
  <c r="D494" i="4"/>
  <c r="D486" i="4"/>
  <c r="D478" i="4"/>
  <c r="D470" i="4"/>
  <c r="D462" i="4"/>
  <c r="D454" i="4"/>
  <c r="D446" i="4"/>
  <c r="D438" i="4"/>
  <c r="D430" i="4"/>
  <c r="D422" i="4"/>
  <c r="D414" i="4"/>
  <c r="D406" i="4"/>
  <c r="D398" i="4"/>
  <c r="D390" i="4"/>
  <c r="D382" i="4"/>
  <c r="D374" i="4"/>
  <c r="D366" i="4"/>
  <c r="D358" i="4"/>
  <c r="D350" i="4"/>
  <c r="D342" i="4"/>
  <c r="D334" i="4"/>
  <c r="D326" i="4"/>
  <c r="D318" i="4"/>
  <c r="D310" i="4"/>
  <c r="D302" i="4"/>
  <c r="D294" i="4"/>
  <c r="D286" i="4"/>
  <c r="D278" i="4"/>
  <c r="D270" i="4"/>
  <c r="D262" i="4"/>
  <c r="D254" i="4"/>
  <c r="D246" i="4"/>
  <c r="D238" i="4"/>
  <c r="D230" i="4"/>
  <c r="D222" i="4"/>
  <c r="D214" i="4"/>
  <c r="D206" i="4"/>
  <c r="D198" i="4"/>
  <c r="D190" i="4"/>
  <c r="D182" i="4"/>
  <c r="D174" i="4"/>
  <c r="D166" i="4"/>
  <c r="D158" i="4"/>
  <c r="D150" i="4"/>
  <c r="D142" i="4"/>
  <c r="D134" i="4"/>
  <c r="D126" i="4"/>
  <c r="D118" i="4"/>
  <c r="D110" i="4"/>
  <c r="D102" i="4"/>
  <c r="D94" i="4"/>
  <c r="D86" i="4"/>
  <c r="D78" i="4"/>
  <c r="D70" i="4"/>
  <c r="D62" i="4"/>
  <c r="D54" i="4"/>
  <c r="D46" i="4"/>
  <c r="D38" i="4"/>
  <c r="D30" i="4"/>
  <c r="D22" i="4"/>
  <c r="D14" i="4"/>
  <c r="D968" i="2"/>
  <c r="M965" i="1" s="1"/>
  <c r="S965" i="1" s="1"/>
  <c r="D632" i="2"/>
  <c r="M629" i="1" s="1"/>
  <c r="D152" i="2"/>
  <c r="M149" i="1" s="1"/>
  <c r="D1046" i="2"/>
  <c r="M1043" i="1" s="1"/>
  <c r="S1043" i="1" s="1"/>
  <c r="D1038" i="2"/>
  <c r="M1035" i="1" s="1"/>
  <c r="D1030" i="2"/>
  <c r="M1027" i="1" s="1"/>
  <c r="D1022" i="2"/>
  <c r="M1019" i="1" s="1"/>
  <c r="D1014" i="2"/>
  <c r="M1011" i="1" s="1"/>
  <c r="D1006" i="2"/>
  <c r="M1003" i="1" s="1"/>
  <c r="S1003" i="1" s="1"/>
  <c r="D998" i="2"/>
  <c r="M995" i="1" s="1"/>
  <c r="D990" i="2"/>
  <c r="M987" i="1" s="1"/>
  <c r="D982" i="2"/>
  <c r="M979" i="1" s="1"/>
  <c r="S979" i="1" s="1"/>
  <c r="D974" i="2"/>
  <c r="M971" i="1" s="1"/>
  <c r="S971" i="1" s="1"/>
  <c r="D966" i="2"/>
  <c r="M963" i="1" s="1"/>
  <c r="D958" i="2"/>
  <c r="M955" i="1" s="1"/>
  <c r="D950" i="2"/>
  <c r="M947" i="1" s="1"/>
  <c r="D912" i="2"/>
  <c r="M909" i="1" s="1"/>
  <c r="S909" i="1" s="1"/>
  <c r="D880" i="2"/>
  <c r="M877" i="1" s="1"/>
  <c r="D848" i="2"/>
  <c r="M845" i="1" s="1"/>
  <c r="D816" i="2"/>
  <c r="M813" i="1" s="1"/>
  <c r="S813" i="1" s="1"/>
  <c r="D752" i="2"/>
  <c r="M749" i="1" s="1"/>
  <c r="D720" i="2"/>
  <c r="M717" i="1" s="1"/>
  <c r="D688" i="2"/>
  <c r="M685" i="1" s="1"/>
  <c r="D656" i="2"/>
  <c r="M653" i="1" s="1"/>
  <c r="D624" i="2"/>
  <c r="M621" i="1" s="1"/>
  <c r="S621" i="1" s="1"/>
  <c r="D592" i="2"/>
  <c r="M589" i="1" s="1"/>
  <c r="D560" i="2"/>
  <c r="M557" i="1" s="1"/>
  <c r="D528" i="2"/>
  <c r="M525" i="1" s="1"/>
  <c r="S525" i="1" s="1"/>
  <c r="D496" i="2"/>
  <c r="M493" i="1" s="1"/>
  <c r="D464" i="2"/>
  <c r="M461" i="1" s="1"/>
  <c r="D432" i="2"/>
  <c r="M429" i="1" s="1"/>
  <c r="D400" i="2"/>
  <c r="M397" i="1" s="1"/>
  <c r="D368" i="2"/>
  <c r="M365" i="1" s="1"/>
  <c r="S365" i="1" s="1"/>
  <c r="D304" i="2"/>
  <c r="M301" i="1" s="1"/>
  <c r="D240" i="2"/>
  <c r="M237" i="1" s="1"/>
  <c r="D208" i="2"/>
  <c r="M205" i="1" s="1"/>
  <c r="S205" i="1" s="1"/>
  <c r="D176" i="2"/>
  <c r="M173" i="1" s="1"/>
  <c r="D144" i="2"/>
  <c r="M141" i="1" s="1"/>
  <c r="D112" i="2"/>
  <c r="M109" i="1" s="1"/>
  <c r="D80" i="2"/>
  <c r="M77" i="1" s="1"/>
  <c r="D48" i="2"/>
  <c r="M45" i="1" s="1"/>
  <c r="S45" i="1" s="1"/>
  <c r="D16" i="2"/>
  <c r="M13" i="1" s="1"/>
  <c r="D933" i="2"/>
  <c r="M930" i="1" s="1"/>
  <c r="D925" i="2"/>
  <c r="M922" i="1" s="1"/>
  <c r="D917" i="2"/>
  <c r="M914" i="1" s="1"/>
  <c r="D909" i="2"/>
  <c r="M906" i="1" s="1"/>
  <c r="S906" i="1" s="1"/>
  <c r="D901" i="2"/>
  <c r="M898" i="1" s="1"/>
  <c r="D893" i="2"/>
  <c r="M890" i="1" s="1"/>
  <c r="D885" i="2"/>
  <c r="M882" i="1" s="1"/>
  <c r="D877" i="2"/>
  <c r="M874" i="1" s="1"/>
  <c r="D869" i="2"/>
  <c r="M866" i="1" s="1"/>
  <c r="D861" i="2"/>
  <c r="M858" i="1" s="1"/>
  <c r="D853" i="2"/>
  <c r="M850" i="1" s="1"/>
  <c r="D845" i="2"/>
  <c r="M842" i="1" s="1"/>
  <c r="D837" i="2"/>
  <c r="M834" i="1" s="1"/>
  <c r="D829" i="2"/>
  <c r="M826" i="1" s="1"/>
  <c r="D821" i="2"/>
  <c r="M818" i="1" s="1"/>
  <c r="D813" i="2"/>
  <c r="M810" i="1" s="1"/>
  <c r="D805" i="2"/>
  <c r="M802" i="1" s="1"/>
  <c r="D797" i="2"/>
  <c r="M794" i="1" s="1"/>
  <c r="D789" i="2"/>
  <c r="M786" i="1" s="1"/>
  <c r="D781" i="2"/>
  <c r="M778" i="1" s="1"/>
  <c r="D773" i="2"/>
  <c r="M770" i="1" s="1"/>
  <c r="D765" i="2"/>
  <c r="M762" i="1" s="1"/>
  <c r="D757" i="2"/>
  <c r="M754" i="1" s="1"/>
  <c r="D749" i="2"/>
  <c r="M746" i="1" s="1"/>
  <c r="S746" i="1" s="1"/>
  <c r="D741" i="2"/>
  <c r="M738" i="1" s="1"/>
  <c r="D733" i="2"/>
  <c r="M730" i="1" s="1"/>
  <c r="D725" i="2"/>
  <c r="M722" i="1" s="1"/>
  <c r="D717" i="2"/>
  <c r="M714" i="1" s="1"/>
  <c r="D709" i="2"/>
  <c r="M706" i="1" s="1"/>
  <c r="D701" i="2"/>
  <c r="M698" i="1" s="1"/>
  <c r="D693" i="2"/>
  <c r="M690" i="1" s="1"/>
  <c r="D685" i="2"/>
  <c r="M682" i="1" s="1"/>
  <c r="S682" i="1" s="1"/>
  <c r="D677" i="2"/>
  <c r="M674" i="1" s="1"/>
  <c r="D669" i="2"/>
  <c r="M666" i="1" s="1"/>
  <c r="D661" i="2"/>
  <c r="M658" i="1" s="1"/>
  <c r="D653" i="2"/>
  <c r="M650" i="1" s="1"/>
  <c r="D645" i="2"/>
  <c r="M642" i="1" s="1"/>
  <c r="D637" i="2"/>
  <c r="M634" i="1" s="1"/>
  <c r="D629" i="2"/>
  <c r="M626" i="1" s="1"/>
  <c r="D621" i="2"/>
  <c r="M618" i="1" s="1"/>
  <c r="S618" i="1" s="1"/>
  <c r="D613" i="2"/>
  <c r="M610" i="1" s="1"/>
  <c r="D605" i="2"/>
  <c r="M602" i="1" s="1"/>
  <c r="D597" i="2"/>
  <c r="M594" i="1" s="1"/>
  <c r="D589" i="2"/>
  <c r="M586" i="1" s="1"/>
  <c r="D581" i="2"/>
  <c r="M578" i="1" s="1"/>
  <c r="D573" i="2"/>
  <c r="M570" i="1" s="1"/>
  <c r="D565" i="2"/>
  <c r="M562" i="1" s="1"/>
  <c r="D557" i="2"/>
  <c r="M554" i="1" s="1"/>
  <c r="S554" i="1" s="1"/>
  <c r="D549" i="2"/>
  <c r="M546" i="1" s="1"/>
  <c r="D541" i="2"/>
  <c r="M538" i="1" s="1"/>
  <c r="D533" i="2"/>
  <c r="M530" i="1" s="1"/>
  <c r="D525" i="2"/>
  <c r="M522" i="1" s="1"/>
  <c r="S522" i="1" s="1"/>
  <c r="D517" i="2"/>
  <c r="M514" i="1" s="1"/>
  <c r="D509" i="2"/>
  <c r="M506" i="1" s="1"/>
  <c r="D501" i="2"/>
  <c r="M498" i="1" s="1"/>
  <c r="D493" i="2"/>
  <c r="M490" i="1" s="1"/>
  <c r="S490" i="1" s="1"/>
  <c r="D485" i="2"/>
  <c r="M482" i="1" s="1"/>
  <c r="D477" i="2"/>
  <c r="M474" i="1" s="1"/>
  <c r="D469" i="2"/>
  <c r="M466" i="1" s="1"/>
  <c r="D461" i="2"/>
  <c r="M458" i="1" s="1"/>
  <c r="D453" i="2"/>
  <c r="M450" i="1" s="1"/>
  <c r="D445" i="2"/>
  <c r="M442" i="1" s="1"/>
  <c r="D437" i="2"/>
  <c r="M434" i="1" s="1"/>
  <c r="D429" i="2"/>
  <c r="M426" i="1" s="1"/>
  <c r="S426" i="1" s="1"/>
  <c r="D421" i="2"/>
  <c r="M418" i="1" s="1"/>
  <c r="D413" i="2"/>
  <c r="M410" i="1" s="1"/>
  <c r="D405" i="2"/>
  <c r="M402" i="1" s="1"/>
  <c r="D397" i="2"/>
  <c r="M394" i="1" s="1"/>
  <c r="D389" i="2"/>
  <c r="M386" i="1" s="1"/>
  <c r="D381" i="2"/>
  <c r="M378" i="1" s="1"/>
  <c r="D373" i="2"/>
  <c r="M370" i="1" s="1"/>
  <c r="D365" i="2"/>
  <c r="M362" i="1" s="1"/>
  <c r="S362" i="1" s="1"/>
  <c r="D357" i="2"/>
  <c r="M354" i="1" s="1"/>
  <c r="D349" i="2"/>
  <c r="M346" i="1" s="1"/>
  <c r="D341" i="2"/>
  <c r="M338" i="1" s="1"/>
  <c r="D333" i="2"/>
  <c r="M330" i="1" s="1"/>
  <c r="D325" i="2"/>
  <c r="M322" i="1" s="1"/>
  <c r="D317" i="2"/>
  <c r="M314" i="1" s="1"/>
  <c r="D309" i="2"/>
  <c r="M306" i="1" s="1"/>
  <c r="D301" i="2"/>
  <c r="M298" i="1" s="1"/>
  <c r="S298" i="1" s="1"/>
  <c r="D293" i="2"/>
  <c r="M290" i="1" s="1"/>
  <c r="S290" i="1" s="1"/>
  <c r="D285" i="2"/>
  <c r="M282" i="1" s="1"/>
  <c r="D277" i="2"/>
  <c r="M274" i="1" s="1"/>
  <c r="D269" i="2"/>
  <c r="M266" i="1" s="1"/>
  <c r="D261" i="2"/>
  <c r="M258" i="1" s="1"/>
  <c r="D253" i="2"/>
  <c r="M250" i="1" s="1"/>
  <c r="D245" i="2"/>
  <c r="M242" i="1" s="1"/>
  <c r="D237" i="2"/>
  <c r="M234" i="1" s="1"/>
  <c r="D229" i="2"/>
  <c r="M226" i="1" s="1"/>
  <c r="D221" i="2"/>
  <c r="M218" i="1" s="1"/>
  <c r="D213" i="2"/>
  <c r="M210" i="1" s="1"/>
  <c r="D205" i="2"/>
  <c r="M202" i="1" s="1"/>
  <c r="D197" i="2"/>
  <c r="M194" i="1" s="1"/>
  <c r="D189" i="2"/>
  <c r="M186" i="1" s="1"/>
  <c r="D181" i="2"/>
  <c r="M178" i="1" s="1"/>
  <c r="D173" i="2"/>
  <c r="M170" i="1" s="1"/>
  <c r="D165" i="2"/>
  <c r="M162" i="1" s="1"/>
  <c r="D157" i="2"/>
  <c r="M154" i="1" s="1"/>
  <c r="D149" i="2"/>
  <c r="M146" i="1" s="1"/>
  <c r="D141" i="2"/>
  <c r="M138" i="1" s="1"/>
  <c r="D133" i="2"/>
  <c r="M130" i="1" s="1"/>
  <c r="D125" i="2"/>
  <c r="M122" i="1" s="1"/>
  <c r="D117" i="2"/>
  <c r="M114" i="1" s="1"/>
  <c r="D109" i="2"/>
  <c r="M106" i="1" s="1"/>
  <c r="S106" i="1" s="1"/>
  <c r="D101" i="2"/>
  <c r="M98" i="1" s="1"/>
  <c r="D93" i="2"/>
  <c r="M90" i="1" s="1"/>
  <c r="D85" i="2"/>
  <c r="M82" i="1" s="1"/>
  <c r="D77" i="2"/>
  <c r="M74" i="1" s="1"/>
  <c r="D69" i="2"/>
  <c r="M66" i="1" s="1"/>
  <c r="D61" i="2"/>
  <c r="M58" i="1" s="1"/>
  <c r="D53" i="2"/>
  <c r="M50" i="1" s="1"/>
  <c r="D45" i="2"/>
  <c r="M42" i="1" s="1"/>
  <c r="D37" i="2"/>
  <c r="M34" i="1" s="1"/>
  <c r="D29" i="2"/>
  <c r="M26" i="1" s="1"/>
  <c r="D21" i="2"/>
  <c r="M18" i="1" s="1"/>
  <c r="D13" i="2"/>
  <c r="M10" i="1" s="1"/>
  <c r="D1045" i="2"/>
  <c r="M1042" i="1" s="1"/>
  <c r="D1037" i="2"/>
  <c r="M1034" i="1" s="1"/>
  <c r="D1029" i="2"/>
  <c r="M1026" i="1" s="1"/>
  <c r="D1021" i="2"/>
  <c r="M1018" i="1" s="1"/>
  <c r="D1013" i="2"/>
  <c r="M1010" i="1" s="1"/>
  <c r="S1010" i="1" s="1"/>
  <c r="D1005" i="2"/>
  <c r="M1002" i="1" s="1"/>
  <c r="D997" i="2"/>
  <c r="M994" i="1" s="1"/>
  <c r="D989" i="2"/>
  <c r="M986" i="1" s="1"/>
  <c r="D981" i="2"/>
  <c r="M978" i="1" s="1"/>
  <c r="D973" i="2"/>
  <c r="M970" i="1" s="1"/>
  <c r="D965" i="2"/>
  <c r="M962" i="1" s="1"/>
  <c r="D957" i="2"/>
  <c r="M954" i="1" s="1"/>
  <c r="D949" i="2"/>
  <c r="M946" i="1" s="1"/>
  <c r="D941" i="2"/>
  <c r="M938" i="1" s="1"/>
  <c r="D910" i="2"/>
  <c r="M907" i="1" s="1"/>
  <c r="D878" i="2"/>
  <c r="M875" i="1" s="1"/>
  <c r="D846" i="2"/>
  <c r="M843" i="1" s="1"/>
  <c r="D814" i="2"/>
  <c r="M811" i="1" s="1"/>
  <c r="D782" i="2"/>
  <c r="M779" i="1" s="1"/>
  <c r="D750" i="2"/>
  <c r="M747" i="1" s="1"/>
  <c r="D718" i="2"/>
  <c r="M715" i="1" s="1"/>
  <c r="D686" i="2"/>
  <c r="M683" i="1" s="1"/>
  <c r="D654" i="2"/>
  <c r="M651" i="1" s="1"/>
  <c r="D622" i="2"/>
  <c r="M619" i="1" s="1"/>
  <c r="D590" i="2"/>
  <c r="M587" i="1" s="1"/>
  <c r="D558" i="2"/>
  <c r="M555" i="1" s="1"/>
  <c r="D526" i="2"/>
  <c r="M523" i="1" s="1"/>
  <c r="D494" i="2"/>
  <c r="M491" i="1" s="1"/>
  <c r="D462" i="2"/>
  <c r="M459" i="1" s="1"/>
  <c r="D430" i="2"/>
  <c r="M427" i="1" s="1"/>
  <c r="D398" i="2"/>
  <c r="M395" i="1" s="1"/>
  <c r="D366" i="2"/>
  <c r="M363" i="1" s="1"/>
  <c r="D334" i="2"/>
  <c r="M331" i="1" s="1"/>
  <c r="D302" i="2"/>
  <c r="M299" i="1" s="1"/>
  <c r="D270" i="2"/>
  <c r="M267" i="1" s="1"/>
  <c r="D238" i="2"/>
  <c r="M235" i="1" s="1"/>
  <c r="D206" i="2"/>
  <c r="M203" i="1" s="1"/>
  <c r="S203" i="1" s="1"/>
  <c r="D174" i="2"/>
  <c r="M171" i="1" s="1"/>
  <c r="D142" i="2"/>
  <c r="M139" i="1" s="1"/>
  <c r="D110" i="2"/>
  <c r="M107" i="1" s="1"/>
  <c r="D78" i="2"/>
  <c r="M75" i="1" s="1"/>
  <c r="D46" i="2"/>
  <c r="M43" i="1" s="1"/>
  <c r="D14" i="2"/>
  <c r="M11" i="1" s="1"/>
  <c r="D976" i="2"/>
  <c r="M973" i="1" s="1"/>
  <c r="D760" i="2"/>
  <c r="M757" i="1" s="1"/>
  <c r="S757" i="1" s="1"/>
  <c r="D504" i="2"/>
  <c r="M501" i="1" s="1"/>
  <c r="D344" i="2"/>
  <c r="M341" i="1" s="1"/>
  <c r="D184" i="2"/>
  <c r="M181" i="1" s="1"/>
  <c r="D24" i="2"/>
  <c r="M21" i="1" s="1"/>
  <c r="D272" i="2"/>
  <c r="M269" i="1" s="1"/>
  <c r="D940" i="2"/>
  <c r="M937" i="1" s="1"/>
  <c r="D932" i="2"/>
  <c r="M929" i="1" s="1"/>
  <c r="D924" i="2"/>
  <c r="M921" i="1" s="1"/>
  <c r="D916" i="2"/>
  <c r="M913" i="1" s="1"/>
  <c r="D908" i="2"/>
  <c r="M905" i="1" s="1"/>
  <c r="D900" i="2"/>
  <c r="M897" i="1" s="1"/>
  <c r="D892" i="2"/>
  <c r="M889" i="1" s="1"/>
  <c r="D884" i="2"/>
  <c r="M881" i="1" s="1"/>
  <c r="D876" i="2"/>
  <c r="M873" i="1" s="1"/>
  <c r="D868" i="2"/>
  <c r="M865" i="1" s="1"/>
  <c r="D860" i="2"/>
  <c r="M857" i="1" s="1"/>
  <c r="D852" i="2"/>
  <c r="M849" i="1" s="1"/>
  <c r="S849" i="1" s="1"/>
  <c r="D844" i="2"/>
  <c r="M841" i="1" s="1"/>
  <c r="D836" i="2"/>
  <c r="M833" i="1" s="1"/>
  <c r="D828" i="2"/>
  <c r="M825" i="1" s="1"/>
  <c r="D820" i="2"/>
  <c r="M817" i="1" s="1"/>
  <c r="D812" i="2"/>
  <c r="M809" i="1" s="1"/>
  <c r="D804" i="2"/>
  <c r="M801" i="1" s="1"/>
  <c r="D796" i="2"/>
  <c r="M793" i="1" s="1"/>
  <c r="D788" i="2"/>
  <c r="M785" i="1" s="1"/>
  <c r="D780" i="2"/>
  <c r="M777" i="1" s="1"/>
  <c r="D772" i="2"/>
  <c r="M769" i="1" s="1"/>
  <c r="D764" i="2"/>
  <c r="M761" i="1" s="1"/>
  <c r="D756" i="2"/>
  <c r="M753" i="1" s="1"/>
  <c r="D748" i="2"/>
  <c r="M745" i="1" s="1"/>
  <c r="D740" i="2"/>
  <c r="M737" i="1" s="1"/>
  <c r="D732" i="2"/>
  <c r="M729" i="1" s="1"/>
  <c r="S729" i="1" s="1"/>
  <c r="D724" i="2"/>
  <c r="M721" i="1" s="1"/>
  <c r="S721" i="1" s="1"/>
  <c r="D716" i="2"/>
  <c r="M713" i="1" s="1"/>
  <c r="D708" i="2"/>
  <c r="M705" i="1" s="1"/>
  <c r="D700" i="2"/>
  <c r="M697" i="1" s="1"/>
  <c r="D692" i="2"/>
  <c r="M689" i="1" s="1"/>
  <c r="D684" i="2"/>
  <c r="M681" i="1" s="1"/>
  <c r="D676" i="2"/>
  <c r="M673" i="1" s="1"/>
  <c r="D668" i="2"/>
  <c r="M665" i="1" s="1"/>
  <c r="D660" i="2"/>
  <c r="M657" i="1" s="1"/>
  <c r="D652" i="2"/>
  <c r="M649" i="1" s="1"/>
  <c r="D644" i="2"/>
  <c r="M641" i="1" s="1"/>
  <c r="D636" i="2"/>
  <c r="M633" i="1" s="1"/>
  <c r="D628" i="2"/>
  <c r="M625" i="1" s="1"/>
  <c r="D620" i="2"/>
  <c r="M617" i="1" s="1"/>
  <c r="D612" i="2"/>
  <c r="M609" i="1" s="1"/>
  <c r="D604" i="2"/>
  <c r="M601" i="1" s="1"/>
  <c r="D596" i="2"/>
  <c r="M593" i="1" s="1"/>
  <c r="D588" i="2"/>
  <c r="M585" i="1" s="1"/>
  <c r="D580" i="2"/>
  <c r="M577" i="1" s="1"/>
  <c r="D572" i="2"/>
  <c r="M569" i="1" s="1"/>
  <c r="D564" i="2"/>
  <c r="M561" i="1" s="1"/>
  <c r="D556" i="2"/>
  <c r="M553" i="1" s="1"/>
  <c r="D548" i="2"/>
  <c r="M545" i="1" s="1"/>
  <c r="D540" i="2"/>
  <c r="M537" i="1" s="1"/>
  <c r="D532" i="2"/>
  <c r="M529" i="1" s="1"/>
  <c r="D524" i="2"/>
  <c r="M521" i="1" s="1"/>
  <c r="D516" i="2"/>
  <c r="M513" i="1" s="1"/>
  <c r="D508" i="2"/>
  <c r="M505" i="1" s="1"/>
  <c r="D500" i="2"/>
  <c r="M497" i="1" s="1"/>
  <c r="D492" i="2"/>
  <c r="M489" i="1" s="1"/>
  <c r="D484" i="2"/>
  <c r="M481" i="1" s="1"/>
  <c r="D476" i="2"/>
  <c r="M473" i="1" s="1"/>
  <c r="D468" i="2"/>
  <c r="M465" i="1" s="1"/>
  <c r="D460" i="2"/>
  <c r="M457" i="1" s="1"/>
  <c r="D452" i="2"/>
  <c r="M449" i="1" s="1"/>
  <c r="D444" i="2"/>
  <c r="M441" i="1" s="1"/>
  <c r="D436" i="2"/>
  <c r="M433" i="1" s="1"/>
  <c r="D428" i="2"/>
  <c r="M425" i="1" s="1"/>
  <c r="D420" i="2"/>
  <c r="M417" i="1" s="1"/>
  <c r="D412" i="2"/>
  <c r="M409" i="1" s="1"/>
  <c r="D404" i="2"/>
  <c r="M401" i="1" s="1"/>
  <c r="D396" i="2"/>
  <c r="M393" i="1" s="1"/>
  <c r="D388" i="2"/>
  <c r="M385" i="1" s="1"/>
  <c r="D380" i="2"/>
  <c r="M377" i="1" s="1"/>
  <c r="D372" i="2"/>
  <c r="M369" i="1" s="1"/>
  <c r="D364" i="2"/>
  <c r="M361" i="1" s="1"/>
  <c r="D356" i="2"/>
  <c r="M353" i="1" s="1"/>
  <c r="D348" i="2"/>
  <c r="M345" i="1" s="1"/>
  <c r="D340" i="2"/>
  <c r="M337" i="1" s="1"/>
  <c r="D332" i="2"/>
  <c r="M329" i="1" s="1"/>
  <c r="D324" i="2"/>
  <c r="M321" i="1" s="1"/>
  <c r="D316" i="2"/>
  <c r="M313" i="1" s="1"/>
  <c r="D308" i="2"/>
  <c r="M305" i="1" s="1"/>
  <c r="D300" i="2"/>
  <c r="M297" i="1" s="1"/>
  <c r="D292" i="2"/>
  <c r="M289" i="1" s="1"/>
  <c r="D284" i="2"/>
  <c r="M281" i="1" s="1"/>
  <c r="D276" i="2"/>
  <c r="M273" i="1" s="1"/>
  <c r="D268" i="2"/>
  <c r="M265" i="1" s="1"/>
  <c r="D260" i="2"/>
  <c r="M257" i="1" s="1"/>
  <c r="D252" i="2"/>
  <c r="M249" i="1" s="1"/>
  <c r="D244" i="2"/>
  <c r="M241" i="1" s="1"/>
  <c r="D236" i="2"/>
  <c r="M233" i="1" s="1"/>
  <c r="D228" i="2"/>
  <c r="M225" i="1" s="1"/>
  <c r="D220" i="2"/>
  <c r="M217" i="1" s="1"/>
  <c r="D212" i="2"/>
  <c r="M209" i="1" s="1"/>
  <c r="D204" i="2"/>
  <c r="M201" i="1" s="1"/>
  <c r="D196" i="2"/>
  <c r="M193" i="1" s="1"/>
  <c r="D188" i="2"/>
  <c r="M185" i="1" s="1"/>
  <c r="D180" i="2"/>
  <c r="M177" i="1" s="1"/>
  <c r="D172" i="2"/>
  <c r="M169" i="1" s="1"/>
  <c r="D164" i="2"/>
  <c r="M161" i="1" s="1"/>
  <c r="D156" i="2"/>
  <c r="M153" i="1" s="1"/>
  <c r="D148" i="2"/>
  <c r="M145" i="1" s="1"/>
  <c r="D140" i="2"/>
  <c r="M137" i="1" s="1"/>
  <c r="D132" i="2"/>
  <c r="M129" i="1" s="1"/>
  <c r="D124" i="2"/>
  <c r="M121" i="1" s="1"/>
  <c r="D116" i="2"/>
  <c r="M113" i="1" s="1"/>
  <c r="D108" i="2"/>
  <c r="M105" i="1" s="1"/>
  <c r="D100" i="2"/>
  <c r="M97" i="1" s="1"/>
  <c r="D92" i="2"/>
  <c r="M89" i="1" s="1"/>
  <c r="D84" i="2"/>
  <c r="M81" i="1" s="1"/>
  <c r="D76" i="2"/>
  <c r="M73" i="1" s="1"/>
  <c r="D68" i="2"/>
  <c r="M65" i="1" s="1"/>
  <c r="D60" i="2"/>
  <c r="M57" i="1" s="1"/>
  <c r="D52" i="2"/>
  <c r="M49" i="1" s="1"/>
  <c r="D44" i="2"/>
  <c r="M41" i="1" s="1"/>
  <c r="D36" i="2"/>
  <c r="M33" i="1" s="1"/>
  <c r="D28" i="2"/>
  <c r="M25" i="1" s="1"/>
  <c r="D20" i="2"/>
  <c r="M17" i="1" s="1"/>
  <c r="D12" i="2"/>
  <c r="M9" i="1" s="1"/>
  <c r="D1044" i="2"/>
  <c r="M1041" i="1" s="1"/>
  <c r="D1036" i="2"/>
  <c r="M1033" i="1" s="1"/>
  <c r="D1028" i="2"/>
  <c r="M1025" i="1" s="1"/>
  <c r="D1020" i="2"/>
  <c r="M1017" i="1" s="1"/>
  <c r="D1012" i="2"/>
  <c r="M1009" i="1" s="1"/>
  <c r="D1004" i="2"/>
  <c r="M1001" i="1" s="1"/>
  <c r="D996" i="2"/>
  <c r="M993" i="1" s="1"/>
  <c r="D988" i="2"/>
  <c r="M985" i="1" s="1"/>
  <c r="D980" i="2"/>
  <c r="M977" i="1" s="1"/>
  <c r="D972" i="2"/>
  <c r="M969" i="1" s="1"/>
  <c r="D964" i="2"/>
  <c r="M961" i="1" s="1"/>
  <c r="D956" i="2"/>
  <c r="M953" i="1" s="1"/>
  <c r="D948" i="2"/>
  <c r="M945" i="1" s="1"/>
  <c r="D936" i="2"/>
  <c r="M933" i="1" s="1"/>
  <c r="D904" i="2"/>
  <c r="M901" i="1" s="1"/>
  <c r="D872" i="2"/>
  <c r="M869" i="1" s="1"/>
  <c r="D840" i="2"/>
  <c r="M837" i="1" s="1"/>
  <c r="D808" i="2"/>
  <c r="M805" i="1" s="1"/>
  <c r="D776" i="2"/>
  <c r="M773" i="1" s="1"/>
  <c r="D744" i="2"/>
  <c r="M741" i="1" s="1"/>
  <c r="D712" i="2"/>
  <c r="M709" i="1" s="1"/>
  <c r="D680" i="2"/>
  <c r="M677" i="1" s="1"/>
  <c r="D648" i="2"/>
  <c r="M645" i="1" s="1"/>
  <c r="D616" i="2"/>
  <c r="M613" i="1" s="1"/>
  <c r="D584" i="2"/>
  <c r="M581" i="1" s="1"/>
  <c r="D552" i="2"/>
  <c r="M549" i="1" s="1"/>
  <c r="D520" i="2"/>
  <c r="M517" i="1" s="1"/>
  <c r="D488" i="2"/>
  <c r="M485" i="1" s="1"/>
  <c r="D456" i="2"/>
  <c r="M453" i="1" s="1"/>
  <c r="D424" i="2"/>
  <c r="M421" i="1" s="1"/>
  <c r="D392" i="2"/>
  <c r="M389" i="1" s="1"/>
  <c r="S389" i="1" s="1"/>
  <c r="D360" i="2"/>
  <c r="M357" i="1" s="1"/>
  <c r="D328" i="2"/>
  <c r="M325" i="1" s="1"/>
  <c r="D296" i="2"/>
  <c r="M293" i="1" s="1"/>
  <c r="D264" i="2"/>
  <c r="M261" i="1" s="1"/>
  <c r="D232" i="2"/>
  <c r="M229" i="1" s="1"/>
  <c r="D200" i="2"/>
  <c r="M197" i="1" s="1"/>
  <c r="D168" i="2"/>
  <c r="M165" i="1" s="1"/>
  <c r="D136" i="2"/>
  <c r="M133" i="1" s="1"/>
  <c r="S133" i="1" s="1"/>
  <c r="D104" i="2"/>
  <c r="M101" i="1" s="1"/>
  <c r="D72" i="2"/>
  <c r="M69" i="1" s="1"/>
  <c r="D40" i="2"/>
  <c r="M37" i="1" s="1"/>
  <c r="D8" i="2"/>
  <c r="M5" i="1" s="1"/>
  <c r="D1024" i="2"/>
  <c r="M1021" i="1" s="1"/>
  <c r="D1008" i="2"/>
  <c r="M1005" i="1" s="1"/>
  <c r="D984" i="2"/>
  <c r="M981" i="1" s="1"/>
  <c r="D944" i="2"/>
  <c r="M941" i="1" s="1"/>
  <c r="D856" i="2"/>
  <c r="M853" i="1" s="1"/>
  <c r="D792" i="2"/>
  <c r="M789" i="1" s="1"/>
  <c r="D664" i="2"/>
  <c r="M661" i="1" s="1"/>
  <c r="D472" i="2"/>
  <c r="M469" i="1" s="1"/>
  <c r="D408" i="2"/>
  <c r="M405" i="1" s="1"/>
  <c r="D312" i="2"/>
  <c r="M309" i="1" s="1"/>
  <c r="D216" i="2"/>
  <c r="M213" i="1" s="1"/>
  <c r="D56" i="2"/>
  <c r="M53" i="1" s="1"/>
  <c r="D336" i="2"/>
  <c r="M333" i="1" s="1"/>
  <c r="D931" i="2"/>
  <c r="M928" i="1" s="1"/>
  <c r="D907" i="2"/>
  <c r="M904" i="1" s="1"/>
  <c r="D883" i="2"/>
  <c r="M880" i="1" s="1"/>
  <c r="D867" i="2"/>
  <c r="M864" i="1" s="1"/>
  <c r="D843" i="2"/>
  <c r="M840" i="1" s="1"/>
  <c r="D835" i="2"/>
  <c r="M832" i="1" s="1"/>
  <c r="D811" i="2"/>
  <c r="M808" i="1" s="1"/>
  <c r="D803" i="2"/>
  <c r="M800" i="1" s="1"/>
  <c r="D795" i="2"/>
  <c r="M792" i="1" s="1"/>
  <c r="D787" i="2"/>
  <c r="M784" i="1" s="1"/>
  <c r="D779" i="2"/>
  <c r="M776" i="1" s="1"/>
  <c r="D771" i="2"/>
  <c r="M768" i="1" s="1"/>
  <c r="D763" i="2"/>
  <c r="M760" i="1" s="1"/>
  <c r="D755" i="2"/>
  <c r="M752" i="1" s="1"/>
  <c r="D747" i="2"/>
  <c r="M744" i="1" s="1"/>
  <c r="D739" i="2"/>
  <c r="M736" i="1" s="1"/>
  <c r="D715" i="2"/>
  <c r="M712" i="1" s="1"/>
  <c r="D707" i="2"/>
  <c r="M704" i="1" s="1"/>
  <c r="D699" i="2"/>
  <c r="M696" i="1" s="1"/>
  <c r="D691" i="2"/>
  <c r="M688" i="1" s="1"/>
  <c r="D683" i="2"/>
  <c r="M680" i="1" s="1"/>
  <c r="D675" i="2"/>
  <c r="M672" i="1" s="1"/>
  <c r="D667" i="2"/>
  <c r="M664" i="1" s="1"/>
  <c r="D659" i="2"/>
  <c r="M656" i="1" s="1"/>
  <c r="D651" i="2"/>
  <c r="M648" i="1" s="1"/>
  <c r="D643" i="2"/>
  <c r="M640" i="1" s="1"/>
  <c r="D635" i="2"/>
  <c r="M632" i="1" s="1"/>
  <c r="D627" i="2"/>
  <c r="M624" i="1" s="1"/>
  <c r="D619" i="2"/>
  <c r="M616" i="1" s="1"/>
  <c r="D611" i="2"/>
  <c r="M608" i="1" s="1"/>
  <c r="S608" i="1" s="1"/>
  <c r="D603" i="2"/>
  <c r="M600" i="1" s="1"/>
  <c r="D595" i="2"/>
  <c r="M592" i="1" s="1"/>
  <c r="D587" i="2"/>
  <c r="M584" i="1" s="1"/>
  <c r="D579" i="2"/>
  <c r="M576" i="1" s="1"/>
  <c r="D571" i="2"/>
  <c r="M568" i="1" s="1"/>
  <c r="D563" i="2"/>
  <c r="M560" i="1" s="1"/>
  <c r="D555" i="2"/>
  <c r="M552" i="1" s="1"/>
  <c r="D547" i="2"/>
  <c r="M544" i="1" s="1"/>
  <c r="S544" i="1" s="1"/>
  <c r="D539" i="2"/>
  <c r="M536" i="1" s="1"/>
  <c r="D531" i="2"/>
  <c r="M528" i="1" s="1"/>
  <c r="D523" i="2"/>
  <c r="M520" i="1" s="1"/>
  <c r="D515" i="2"/>
  <c r="M512" i="1" s="1"/>
  <c r="D507" i="2"/>
  <c r="M504" i="1" s="1"/>
  <c r="D499" i="2"/>
  <c r="M496" i="1" s="1"/>
  <c r="D491" i="2"/>
  <c r="M488" i="1" s="1"/>
  <c r="D483" i="2"/>
  <c r="M480" i="1" s="1"/>
  <c r="D475" i="2"/>
  <c r="M472" i="1" s="1"/>
  <c r="D467" i="2"/>
  <c r="M464" i="1" s="1"/>
  <c r="D459" i="2"/>
  <c r="M456" i="1" s="1"/>
  <c r="D451" i="2"/>
  <c r="M448" i="1" s="1"/>
  <c r="F2" i="4" s="1"/>
  <c r="D443" i="2"/>
  <c r="M440" i="1" s="1"/>
  <c r="D435" i="2"/>
  <c r="M432" i="1" s="1"/>
  <c r="D427" i="2"/>
  <c r="M424" i="1" s="1"/>
  <c r="D419" i="2"/>
  <c r="M416" i="1" s="1"/>
  <c r="D411" i="2"/>
  <c r="M408" i="1" s="1"/>
  <c r="D403" i="2"/>
  <c r="M400" i="1" s="1"/>
  <c r="D395" i="2"/>
  <c r="M392" i="1" s="1"/>
  <c r="D387" i="2"/>
  <c r="M384" i="1" s="1"/>
  <c r="D379" i="2"/>
  <c r="M376" i="1" s="1"/>
  <c r="D371" i="2"/>
  <c r="M368" i="1" s="1"/>
  <c r="D363" i="2"/>
  <c r="M360" i="1" s="1"/>
  <c r="D355" i="2"/>
  <c r="M352" i="1" s="1"/>
  <c r="D347" i="2"/>
  <c r="M344" i="1" s="1"/>
  <c r="D339" i="2"/>
  <c r="M336" i="1" s="1"/>
  <c r="D331" i="2"/>
  <c r="M328" i="1" s="1"/>
  <c r="D323" i="2"/>
  <c r="M320" i="1" s="1"/>
  <c r="D315" i="2"/>
  <c r="M312" i="1" s="1"/>
  <c r="D307" i="2"/>
  <c r="M304" i="1" s="1"/>
  <c r="D299" i="2"/>
  <c r="M296" i="1" s="1"/>
  <c r="D291" i="2"/>
  <c r="M288" i="1" s="1"/>
  <c r="D283" i="2"/>
  <c r="M280" i="1" s="1"/>
  <c r="D275" i="2"/>
  <c r="M272" i="1" s="1"/>
  <c r="D267" i="2"/>
  <c r="M264" i="1" s="1"/>
  <c r="D259" i="2"/>
  <c r="M256" i="1" s="1"/>
  <c r="D251" i="2"/>
  <c r="M248" i="1" s="1"/>
  <c r="D243" i="2"/>
  <c r="M240" i="1" s="1"/>
  <c r="D235" i="2"/>
  <c r="M232" i="1" s="1"/>
  <c r="D227" i="2"/>
  <c r="M224" i="1" s="1"/>
  <c r="D219" i="2"/>
  <c r="M216" i="1" s="1"/>
  <c r="D211" i="2"/>
  <c r="M208" i="1" s="1"/>
  <c r="D203" i="2"/>
  <c r="M200" i="1" s="1"/>
  <c r="D195" i="2"/>
  <c r="M192" i="1" s="1"/>
  <c r="D187" i="2"/>
  <c r="M184" i="1" s="1"/>
  <c r="D179" i="2"/>
  <c r="M176" i="1" s="1"/>
  <c r="D171" i="2"/>
  <c r="M168" i="1" s="1"/>
  <c r="D163" i="2"/>
  <c r="M160" i="1" s="1"/>
  <c r="D155" i="2"/>
  <c r="M152" i="1" s="1"/>
  <c r="D147" i="2"/>
  <c r="M144" i="1" s="1"/>
  <c r="D139" i="2"/>
  <c r="M136" i="1" s="1"/>
  <c r="D131" i="2"/>
  <c r="M128" i="1" s="1"/>
  <c r="D123" i="2"/>
  <c r="M120" i="1" s="1"/>
  <c r="D115" i="2"/>
  <c r="M112" i="1" s="1"/>
  <c r="D107" i="2"/>
  <c r="M104" i="1" s="1"/>
  <c r="D99" i="2"/>
  <c r="M96" i="1" s="1"/>
  <c r="D91" i="2"/>
  <c r="M88" i="1" s="1"/>
  <c r="D83" i="2"/>
  <c r="M80" i="1" s="1"/>
  <c r="D75" i="2"/>
  <c r="M72" i="1" s="1"/>
  <c r="D67" i="2"/>
  <c r="M64" i="1" s="1"/>
  <c r="D59" i="2"/>
  <c r="M56" i="1" s="1"/>
  <c r="D51" i="2"/>
  <c r="M48" i="1" s="1"/>
  <c r="D43" i="2"/>
  <c r="M40" i="1" s="1"/>
  <c r="D35" i="2"/>
  <c r="M32" i="1" s="1"/>
  <c r="D27" i="2"/>
  <c r="M24" i="1" s="1"/>
  <c r="D19" i="2"/>
  <c r="M16" i="1" s="1"/>
  <c r="D11" i="2"/>
  <c r="M8" i="1" s="1"/>
  <c r="D1043" i="2"/>
  <c r="M1040" i="1" s="1"/>
  <c r="D1035" i="2"/>
  <c r="M1032" i="1" s="1"/>
  <c r="D1027" i="2"/>
  <c r="M1024" i="1" s="1"/>
  <c r="D1019" i="2"/>
  <c r="M1016" i="1" s="1"/>
  <c r="D1011" i="2"/>
  <c r="M1008" i="1" s="1"/>
  <c r="D1003" i="2"/>
  <c r="M1000" i="1" s="1"/>
  <c r="D995" i="2"/>
  <c r="M992" i="1" s="1"/>
  <c r="D987" i="2"/>
  <c r="M984" i="1" s="1"/>
  <c r="D979" i="2"/>
  <c r="M976" i="1" s="1"/>
  <c r="D971" i="2"/>
  <c r="M968" i="1" s="1"/>
  <c r="D963" i="2"/>
  <c r="M960" i="1" s="1"/>
  <c r="D955" i="2"/>
  <c r="M952" i="1" s="1"/>
  <c r="D947" i="2"/>
  <c r="M944" i="1" s="1"/>
  <c r="D934" i="2"/>
  <c r="M931" i="1" s="1"/>
  <c r="D902" i="2"/>
  <c r="M899" i="1" s="1"/>
  <c r="D870" i="2"/>
  <c r="M867" i="1" s="1"/>
  <c r="D838" i="2"/>
  <c r="M835" i="1" s="1"/>
  <c r="D806" i="2"/>
  <c r="M803" i="1" s="1"/>
  <c r="D774" i="2"/>
  <c r="M771" i="1" s="1"/>
  <c r="D742" i="2"/>
  <c r="M739" i="1" s="1"/>
  <c r="D710" i="2"/>
  <c r="M707" i="1" s="1"/>
  <c r="D678" i="2"/>
  <c r="M675" i="1" s="1"/>
  <c r="D646" i="2"/>
  <c r="M643" i="1" s="1"/>
  <c r="D614" i="2"/>
  <c r="M611" i="1" s="1"/>
  <c r="D582" i="2"/>
  <c r="M579" i="1" s="1"/>
  <c r="D550" i="2"/>
  <c r="M547" i="1" s="1"/>
  <c r="D518" i="2"/>
  <c r="M515" i="1" s="1"/>
  <c r="D486" i="2"/>
  <c r="M483" i="1" s="1"/>
  <c r="D454" i="2"/>
  <c r="M451" i="1" s="1"/>
  <c r="D422" i="2"/>
  <c r="M419" i="1" s="1"/>
  <c r="D390" i="2"/>
  <c r="M387" i="1" s="1"/>
  <c r="D358" i="2"/>
  <c r="M355" i="1" s="1"/>
  <c r="D326" i="2"/>
  <c r="M323" i="1" s="1"/>
  <c r="D294" i="2"/>
  <c r="M291" i="1" s="1"/>
  <c r="D262" i="2"/>
  <c r="M259" i="1" s="1"/>
  <c r="D230" i="2"/>
  <c r="M227" i="1" s="1"/>
  <c r="D198" i="2"/>
  <c r="M195" i="1" s="1"/>
  <c r="D166" i="2"/>
  <c r="M163" i="1" s="1"/>
  <c r="D134" i="2"/>
  <c r="M131" i="1" s="1"/>
  <c r="D102" i="2"/>
  <c r="M99" i="1" s="1"/>
  <c r="D70" i="2"/>
  <c r="M67" i="1" s="1"/>
  <c r="D38" i="2"/>
  <c r="M35" i="1" s="1"/>
  <c r="D992" i="2"/>
  <c r="M989" i="1" s="1"/>
  <c r="D696" i="2"/>
  <c r="M693" i="1" s="1"/>
  <c r="D248" i="2"/>
  <c r="M245" i="1" s="1"/>
  <c r="D942" i="2"/>
  <c r="M939" i="1" s="1"/>
  <c r="D939" i="2"/>
  <c r="M936" i="1" s="1"/>
  <c r="D915" i="2"/>
  <c r="M912" i="1" s="1"/>
  <c r="D891" i="2"/>
  <c r="M888" i="1" s="1"/>
  <c r="D859" i="2"/>
  <c r="M856" i="1" s="1"/>
  <c r="D827" i="2"/>
  <c r="M824" i="1" s="1"/>
  <c r="D723" i="2"/>
  <c r="M720" i="1" s="1"/>
  <c r="D930" i="2"/>
  <c r="M927" i="1" s="1"/>
  <c r="D914" i="2"/>
  <c r="M911" i="1" s="1"/>
  <c r="D898" i="2"/>
  <c r="M895" i="1" s="1"/>
  <c r="D890" i="2"/>
  <c r="M887" i="1" s="1"/>
  <c r="D874" i="2"/>
  <c r="M871" i="1" s="1"/>
  <c r="D858" i="2"/>
  <c r="M855" i="1" s="1"/>
  <c r="D842" i="2"/>
  <c r="M839" i="1" s="1"/>
  <c r="D826" i="2"/>
  <c r="M823" i="1" s="1"/>
  <c r="D810" i="2"/>
  <c r="M807" i="1" s="1"/>
  <c r="D794" i="2"/>
  <c r="M791" i="1" s="1"/>
  <c r="D778" i="2"/>
  <c r="M775" i="1" s="1"/>
  <c r="D762" i="2"/>
  <c r="M759" i="1" s="1"/>
  <c r="D746" i="2"/>
  <c r="M743" i="1" s="1"/>
  <c r="D730" i="2"/>
  <c r="M727" i="1" s="1"/>
  <c r="D714" i="2"/>
  <c r="M711" i="1" s="1"/>
  <c r="D698" i="2"/>
  <c r="M695" i="1" s="1"/>
  <c r="D682" i="2"/>
  <c r="M679" i="1" s="1"/>
  <c r="D666" i="2"/>
  <c r="M663" i="1" s="1"/>
  <c r="D650" i="2"/>
  <c r="M647" i="1" s="1"/>
  <c r="D634" i="2"/>
  <c r="M631" i="1" s="1"/>
  <c r="D618" i="2"/>
  <c r="M615" i="1" s="1"/>
  <c r="D602" i="2"/>
  <c r="M599" i="1" s="1"/>
  <c r="D594" i="2"/>
  <c r="M591" i="1" s="1"/>
  <c r="D578" i="2"/>
  <c r="M575" i="1" s="1"/>
  <c r="D562" i="2"/>
  <c r="M559" i="1" s="1"/>
  <c r="D546" i="2"/>
  <c r="M543" i="1" s="1"/>
  <c r="D530" i="2"/>
  <c r="M527" i="1" s="1"/>
  <c r="D514" i="2"/>
  <c r="M511" i="1" s="1"/>
  <c r="D498" i="2"/>
  <c r="M495" i="1" s="1"/>
  <c r="D482" i="2"/>
  <c r="M479" i="1" s="1"/>
  <c r="D466" i="2"/>
  <c r="M463" i="1" s="1"/>
  <c r="D450" i="2"/>
  <c r="M447" i="1" s="1"/>
  <c r="D434" i="2"/>
  <c r="M431" i="1" s="1"/>
  <c r="D418" i="2"/>
  <c r="M415" i="1" s="1"/>
  <c r="D402" i="2"/>
  <c r="M399" i="1" s="1"/>
  <c r="D386" i="2"/>
  <c r="M383" i="1" s="1"/>
  <c r="D370" i="2"/>
  <c r="M367" i="1" s="1"/>
  <c r="D362" i="2"/>
  <c r="M359" i="1" s="1"/>
  <c r="D346" i="2"/>
  <c r="M343" i="1" s="1"/>
  <c r="D330" i="2"/>
  <c r="M327" i="1" s="1"/>
  <c r="D314" i="2"/>
  <c r="M311" i="1" s="1"/>
  <c r="D298" i="2"/>
  <c r="M295" i="1" s="1"/>
  <c r="D282" i="2"/>
  <c r="M279" i="1" s="1"/>
  <c r="D266" i="2"/>
  <c r="M263" i="1" s="1"/>
  <c r="D250" i="2"/>
  <c r="M247" i="1" s="1"/>
  <c r="D234" i="2"/>
  <c r="M231" i="1" s="1"/>
  <c r="D218" i="2"/>
  <c r="M215" i="1" s="1"/>
  <c r="D202" i="2"/>
  <c r="M199" i="1" s="1"/>
  <c r="D194" i="2"/>
  <c r="M191" i="1" s="1"/>
  <c r="D178" i="2"/>
  <c r="M175" i="1" s="1"/>
  <c r="D170" i="2"/>
  <c r="M167" i="1" s="1"/>
  <c r="D162" i="2"/>
  <c r="M159" i="1" s="1"/>
  <c r="D146" i="2"/>
  <c r="M143" i="1" s="1"/>
  <c r="D138" i="2"/>
  <c r="M135" i="1" s="1"/>
  <c r="D130" i="2"/>
  <c r="M127" i="1" s="1"/>
  <c r="D122" i="2"/>
  <c r="M119" i="1" s="1"/>
  <c r="D114" i="2"/>
  <c r="M111" i="1" s="1"/>
  <c r="D106" i="2"/>
  <c r="M103" i="1" s="1"/>
  <c r="D98" i="2"/>
  <c r="M95" i="1" s="1"/>
  <c r="D82" i="2"/>
  <c r="M79" i="1" s="1"/>
  <c r="D74" i="2"/>
  <c r="M71" i="1" s="1"/>
  <c r="D66" i="2"/>
  <c r="M63" i="1" s="1"/>
  <c r="D58" i="2"/>
  <c r="M55" i="1" s="1"/>
  <c r="D50" i="2"/>
  <c r="M47" i="1" s="1"/>
  <c r="D42" i="2"/>
  <c r="M39" i="1" s="1"/>
  <c r="D34" i="2"/>
  <c r="M31" i="1" s="1"/>
  <c r="D26" i="2"/>
  <c r="M23" i="1" s="1"/>
  <c r="D18" i="2"/>
  <c r="M15" i="1" s="1"/>
  <c r="D10" i="2"/>
  <c r="M7" i="1" s="1"/>
  <c r="D1042" i="2"/>
  <c r="M1039" i="1" s="1"/>
  <c r="D1034" i="2"/>
  <c r="M1031" i="1" s="1"/>
  <c r="D1026" i="2"/>
  <c r="M1023" i="1" s="1"/>
  <c r="D1018" i="2"/>
  <c r="M1015" i="1" s="1"/>
  <c r="D1010" i="2"/>
  <c r="M1007" i="1" s="1"/>
  <c r="D1002" i="2"/>
  <c r="M999" i="1" s="1"/>
  <c r="D994" i="2"/>
  <c r="M991" i="1" s="1"/>
  <c r="D986" i="2"/>
  <c r="M983" i="1" s="1"/>
  <c r="D978" i="2"/>
  <c r="M975" i="1" s="1"/>
  <c r="D970" i="2"/>
  <c r="M967" i="1" s="1"/>
  <c r="D962" i="2"/>
  <c r="M959" i="1" s="1"/>
  <c r="D954" i="2"/>
  <c r="M951" i="1" s="1"/>
  <c r="D946" i="2"/>
  <c r="M943" i="1" s="1"/>
  <c r="D928" i="2"/>
  <c r="M925" i="1" s="1"/>
  <c r="D896" i="2"/>
  <c r="M893" i="1" s="1"/>
  <c r="D864" i="2"/>
  <c r="M861" i="1" s="1"/>
  <c r="D832" i="2"/>
  <c r="M829" i="1" s="1"/>
  <c r="D800" i="2"/>
  <c r="M797" i="1" s="1"/>
  <c r="D768" i="2"/>
  <c r="M765" i="1" s="1"/>
  <c r="D736" i="2"/>
  <c r="M733" i="1" s="1"/>
  <c r="D704" i="2"/>
  <c r="M701" i="1" s="1"/>
  <c r="D672" i="2"/>
  <c r="M669" i="1" s="1"/>
  <c r="D640" i="2"/>
  <c r="M637" i="1" s="1"/>
  <c r="D608" i="2"/>
  <c r="M605" i="1" s="1"/>
  <c r="D544" i="2"/>
  <c r="M541" i="1" s="1"/>
  <c r="D512" i="2"/>
  <c r="M509" i="1" s="1"/>
  <c r="D480" i="2"/>
  <c r="M477" i="1" s="1"/>
  <c r="D448" i="2"/>
  <c r="M445" i="1" s="1"/>
  <c r="D416" i="2"/>
  <c r="M413" i="1" s="1"/>
  <c r="D384" i="2"/>
  <c r="M381" i="1" s="1"/>
  <c r="D352" i="2"/>
  <c r="M349" i="1" s="1"/>
  <c r="D320" i="2"/>
  <c r="M317" i="1" s="1"/>
  <c r="D288" i="2"/>
  <c r="M285" i="1" s="1"/>
  <c r="D256" i="2"/>
  <c r="M253" i="1" s="1"/>
  <c r="D224" i="2"/>
  <c r="M221" i="1" s="1"/>
  <c r="D192" i="2"/>
  <c r="M189" i="1" s="1"/>
  <c r="D160" i="2"/>
  <c r="M157" i="1" s="1"/>
  <c r="D128" i="2"/>
  <c r="M125" i="1" s="1"/>
  <c r="D96" i="2"/>
  <c r="M93" i="1" s="1"/>
  <c r="D64" i="2"/>
  <c r="M61" i="1" s="1"/>
  <c r="D32" i="2"/>
  <c r="M29" i="1" s="1"/>
  <c r="D960" i="2"/>
  <c r="M957" i="1" s="1"/>
  <c r="D600" i="2"/>
  <c r="M597" i="1" s="1"/>
  <c r="D88" i="2"/>
  <c r="M85" i="1" s="1"/>
  <c r="D784" i="2"/>
  <c r="M781" i="1" s="1"/>
  <c r="D923" i="2"/>
  <c r="M920" i="1" s="1"/>
  <c r="D899" i="2"/>
  <c r="M896" i="1" s="1"/>
  <c r="D875" i="2"/>
  <c r="M872" i="1" s="1"/>
  <c r="D851" i="2"/>
  <c r="M848" i="1" s="1"/>
  <c r="D819" i="2"/>
  <c r="M816" i="1" s="1"/>
  <c r="D731" i="2"/>
  <c r="M728" i="1" s="1"/>
  <c r="D938" i="2"/>
  <c r="M935" i="1" s="1"/>
  <c r="D922" i="2"/>
  <c r="M919" i="1" s="1"/>
  <c r="D906" i="2"/>
  <c r="M903" i="1" s="1"/>
  <c r="D882" i="2"/>
  <c r="M879" i="1" s="1"/>
  <c r="D866" i="2"/>
  <c r="M863" i="1" s="1"/>
  <c r="D850" i="2"/>
  <c r="M847" i="1" s="1"/>
  <c r="D834" i="2"/>
  <c r="M831" i="1" s="1"/>
  <c r="D818" i="2"/>
  <c r="M815" i="1" s="1"/>
  <c r="D802" i="2"/>
  <c r="M799" i="1" s="1"/>
  <c r="D786" i="2"/>
  <c r="M783" i="1" s="1"/>
  <c r="D770" i="2"/>
  <c r="M767" i="1" s="1"/>
  <c r="D754" i="2"/>
  <c r="M751" i="1" s="1"/>
  <c r="D738" i="2"/>
  <c r="M735" i="1" s="1"/>
  <c r="D722" i="2"/>
  <c r="M719" i="1" s="1"/>
  <c r="D706" i="2"/>
  <c r="M703" i="1" s="1"/>
  <c r="D690" i="2"/>
  <c r="M687" i="1" s="1"/>
  <c r="D674" i="2"/>
  <c r="M671" i="1" s="1"/>
  <c r="D658" i="2"/>
  <c r="M655" i="1" s="1"/>
  <c r="D642" i="2"/>
  <c r="M639" i="1" s="1"/>
  <c r="D626" i="2"/>
  <c r="M623" i="1" s="1"/>
  <c r="D610" i="2"/>
  <c r="M607" i="1" s="1"/>
  <c r="D586" i="2"/>
  <c r="M583" i="1" s="1"/>
  <c r="D570" i="2"/>
  <c r="M567" i="1" s="1"/>
  <c r="D554" i="2"/>
  <c r="M551" i="1" s="1"/>
  <c r="D538" i="2"/>
  <c r="M535" i="1" s="1"/>
  <c r="D522" i="2"/>
  <c r="M519" i="1" s="1"/>
  <c r="D506" i="2"/>
  <c r="M503" i="1" s="1"/>
  <c r="D490" i="2"/>
  <c r="M487" i="1" s="1"/>
  <c r="D474" i="2"/>
  <c r="M471" i="1" s="1"/>
  <c r="D458" i="2"/>
  <c r="M455" i="1" s="1"/>
  <c r="D442" i="2"/>
  <c r="M439" i="1" s="1"/>
  <c r="D426" i="2"/>
  <c r="M423" i="1" s="1"/>
  <c r="D410" i="2"/>
  <c r="M407" i="1" s="1"/>
  <c r="D394" i="2"/>
  <c r="M391" i="1" s="1"/>
  <c r="D378" i="2"/>
  <c r="M375" i="1" s="1"/>
  <c r="D354" i="2"/>
  <c r="M351" i="1" s="1"/>
  <c r="D338" i="2"/>
  <c r="M335" i="1" s="1"/>
  <c r="D322" i="2"/>
  <c r="M319" i="1" s="1"/>
  <c r="D306" i="2"/>
  <c r="M303" i="1" s="1"/>
  <c r="D290" i="2"/>
  <c r="M287" i="1" s="1"/>
  <c r="D274" i="2"/>
  <c r="M271" i="1" s="1"/>
  <c r="D258" i="2"/>
  <c r="M255" i="1" s="1"/>
  <c r="D242" i="2"/>
  <c r="M239" i="1" s="1"/>
  <c r="D226" i="2"/>
  <c r="M223" i="1" s="1"/>
  <c r="D210" i="2"/>
  <c r="M207" i="1" s="1"/>
  <c r="D186" i="2"/>
  <c r="M183" i="1" s="1"/>
  <c r="D154" i="2"/>
  <c r="M151" i="1" s="1"/>
  <c r="D90" i="2"/>
  <c r="M87" i="1" s="1"/>
  <c r="D576" i="2"/>
  <c r="M573" i="1" s="1"/>
  <c r="D937" i="2"/>
  <c r="M934" i="1" s="1"/>
  <c r="D929" i="2"/>
  <c r="M926" i="1" s="1"/>
  <c r="D921" i="2"/>
  <c r="M918" i="1" s="1"/>
  <c r="D913" i="2"/>
  <c r="M910" i="1" s="1"/>
  <c r="D905" i="2"/>
  <c r="M902" i="1" s="1"/>
  <c r="D897" i="2"/>
  <c r="M894" i="1" s="1"/>
  <c r="D889" i="2"/>
  <c r="M886" i="1" s="1"/>
  <c r="D881" i="2"/>
  <c r="M878" i="1" s="1"/>
  <c r="D873" i="2"/>
  <c r="M870" i="1" s="1"/>
  <c r="D865" i="2"/>
  <c r="M862" i="1" s="1"/>
  <c r="D857" i="2"/>
  <c r="M854" i="1" s="1"/>
  <c r="D849" i="2"/>
  <c r="M846" i="1" s="1"/>
  <c r="D841" i="2"/>
  <c r="M838" i="1" s="1"/>
  <c r="D833" i="2"/>
  <c r="M830" i="1" s="1"/>
  <c r="D825" i="2"/>
  <c r="M822" i="1" s="1"/>
  <c r="D817" i="2"/>
  <c r="M814" i="1" s="1"/>
  <c r="D809" i="2"/>
  <c r="M806" i="1" s="1"/>
  <c r="D801" i="2"/>
  <c r="M798" i="1" s="1"/>
  <c r="D793" i="2"/>
  <c r="M790" i="1" s="1"/>
  <c r="D785" i="2"/>
  <c r="M782" i="1" s="1"/>
  <c r="D777" i="2"/>
  <c r="M774" i="1" s="1"/>
  <c r="D769" i="2"/>
  <c r="M766" i="1" s="1"/>
  <c r="D761" i="2"/>
  <c r="M758" i="1" s="1"/>
  <c r="D753" i="2"/>
  <c r="M750" i="1" s="1"/>
  <c r="D745" i="2"/>
  <c r="M742" i="1" s="1"/>
  <c r="D737" i="2"/>
  <c r="M734" i="1" s="1"/>
  <c r="D729" i="2"/>
  <c r="M726" i="1" s="1"/>
  <c r="D721" i="2"/>
  <c r="M718" i="1" s="1"/>
  <c r="D713" i="2"/>
  <c r="M710" i="1" s="1"/>
  <c r="D705" i="2"/>
  <c r="M702" i="1" s="1"/>
  <c r="D697" i="2"/>
  <c r="M694" i="1" s="1"/>
  <c r="D689" i="2"/>
  <c r="M686" i="1" s="1"/>
  <c r="D681" i="2"/>
  <c r="M678" i="1" s="1"/>
  <c r="D673" i="2"/>
  <c r="M670" i="1" s="1"/>
  <c r="D665" i="2"/>
  <c r="M662" i="1" s="1"/>
  <c r="D657" i="2"/>
  <c r="M654" i="1" s="1"/>
  <c r="D649" i="2"/>
  <c r="M646" i="1" s="1"/>
  <c r="D641" i="2"/>
  <c r="M638" i="1" s="1"/>
  <c r="D633" i="2"/>
  <c r="M630" i="1" s="1"/>
  <c r="D625" i="2"/>
  <c r="M622" i="1" s="1"/>
  <c r="D617" i="2"/>
  <c r="M614" i="1" s="1"/>
  <c r="D609" i="2"/>
  <c r="M606" i="1" s="1"/>
  <c r="D601" i="2"/>
  <c r="M598" i="1" s="1"/>
  <c r="D593" i="2"/>
  <c r="M590" i="1" s="1"/>
  <c r="D585" i="2"/>
  <c r="M582" i="1" s="1"/>
  <c r="D577" i="2"/>
  <c r="M574" i="1" s="1"/>
  <c r="D569" i="2"/>
  <c r="M566" i="1" s="1"/>
  <c r="D561" i="2"/>
  <c r="M558" i="1" s="1"/>
  <c r="D553" i="2"/>
  <c r="M550" i="1" s="1"/>
  <c r="D545" i="2"/>
  <c r="M542" i="1" s="1"/>
  <c r="D537" i="2"/>
  <c r="M534" i="1" s="1"/>
  <c r="D529" i="2"/>
  <c r="M526" i="1" s="1"/>
  <c r="D521" i="2"/>
  <c r="M518" i="1" s="1"/>
  <c r="D513" i="2"/>
  <c r="M510" i="1" s="1"/>
  <c r="D505" i="2"/>
  <c r="M502" i="1" s="1"/>
  <c r="D497" i="2"/>
  <c r="M494" i="1" s="1"/>
  <c r="D489" i="2"/>
  <c r="M486" i="1" s="1"/>
  <c r="D481" i="2"/>
  <c r="M478" i="1" s="1"/>
  <c r="D473" i="2"/>
  <c r="M470" i="1" s="1"/>
  <c r="D465" i="2"/>
  <c r="M462" i="1" s="1"/>
  <c r="D457" i="2"/>
  <c r="M454" i="1" s="1"/>
  <c r="D449" i="2"/>
  <c r="M446" i="1" s="1"/>
  <c r="D441" i="2"/>
  <c r="M438" i="1" s="1"/>
  <c r="D433" i="2"/>
  <c r="M430" i="1" s="1"/>
  <c r="D425" i="2"/>
  <c r="M422" i="1" s="1"/>
  <c r="D417" i="2"/>
  <c r="M414" i="1" s="1"/>
  <c r="D409" i="2"/>
  <c r="M406" i="1" s="1"/>
  <c r="D401" i="2"/>
  <c r="M398" i="1" s="1"/>
  <c r="D393" i="2"/>
  <c r="M390" i="1" s="1"/>
  <c r="D385" i="2"/>
  <c r="M382" i="1" s="1"/>
  <c r="D377" i="2"/>
  <c r="M374" i="1" s="1"/>
  <c r="D369" i="2"/>
  <c r="M366" i="1" s="1"/>
  <c r="D361" i="2"/>
  <c r="M358" i="1" s="1"/>
  <c r="D353" i="2"/>
  <c r="M350" i="1" s="1"/>
  <c r="D345" i="2"/>
  <c r="M342" i="1" s="1"/>
  <c r="D337" i="2"/>
  <c r="M334" i="1" s="1"/>
  <c r="D329" i="2"/>
  <c r="M326" i="1" s="1"/>
  <c r="D321" i="2"/>
  <c r="M318" i="1" s="1"/>
  <c r="D313" i="2"/>
  <c r="M310" i="1" s="1"/>
  <c r="D305" i="2"/>
  <c r="M302" i="1" s="1"/>
  <c r="D297" i="2"/>
  <c r="M294" i="1" s="1"/>
  <c r="D289" i="2"/>
  <c r="M286" i="1" s="1"/>
  <c r="D281" i="2"/>
  <c r="M278" i="1" s="1"/>
  <c r="D273" i="2"/>
  <c r="M270" i="1" s="1"/>
  <c r="D265" i="2"/>
  <c r="M262" i="1" s="1"/>
  <c r="D257" i="2"/>
  <c r="M254" i="1" s="1"/>
  <c r="D249" i="2"/>
  <c r="M246" i="1" s="1"/>
  <c r="D241" i="2"/>
  <c r="M238" i="1" s="1"/>
  <c r="D233" i="2"/>
  <c r="M230" i="1" s="1"/>
  <c r="D225" i="2"/>
  <c r="M222" i="1" s="1"/>
  <c r="D217" i="2"/>
  <c r="M214" i="1" s="1"/>
  <c r="D209" i="2"/>
  <c r="M206" i="1" s="1"/>
  <c r="D201" i="2"/>
  <c r="M198" i="1" s="1"/>
  <c r="D193" i="2"/>
  <c r="M190" i="1" s="1"/>
  <c r="D185" i="2"/>
  <c r="M182" i="1" s="1"/>
  <c r="D177" i="2"/>
  <c r="M174" i="1" s="1"/>
  <c r="D169" i="2"/>
  <c r="M166" i="1" s="1"/>
  <c r="D161" i="2"/>
  <c r="M158" i="1" s="1"/>
  <c r="D153" i="2"/>
  <c r="M150" i="1" s="1"/>
  <c r="D145" i="2"/>
  <c r="M142" i="1" s="1"/>
  <c r="D137" i="2"/>
  <c r="M134" i="1" s="1"/>
  <c r="D129" i="2"/>
  <c r="M126" i="1" s="1"/>
  <c r="D121" i="2"/>
  <c r="M118" i="1" s="1"/>
  <c r="D113" i="2"/>
  <c r="M110" i="1" s="1"/>
  <c r="D105" i="2"/>
  <c r="M102" i="1" s="1"/>
  <c r="D97" i="2"/>
  <c r="M94" i="1" s="1"/>
  <c r="D89" i="2"/>
  <c r="M86" i="1" s="1"/>
  <c r="D81" i="2"/>
  <c r="M78" i="1" s="1"/>
  <c r="D73" i="2"/>
  <c r="M70" i="1" s="1"/>
  <c r="D65" i="2"/>
  <c r="M62" i="1" s="1"/>
  <c r="D57" i="2"/>
  <c r="M54" i="1" s="1"/>
  <c r="D49" i="2"/>
  <c r="M46" i="1" s="1"/>
  <c r="D41" i="2"/>
  <c r="M38" i="1" s="1"/>
  <c r="D33" i="2"/>
  <c r="M30" i="1" s="1"/>
  <c r="D25" i="2"/>
  <c r="M22" i="1" s="1"/>
  <c r="D17" i="2"/>
  <c r="M14" i="1" s="1"/>
  <c r="D9" i="2"/>
  <c r="M6" i="1" s="1"/>
  <c r="D1041" i="2"/>
  <c r="M1038" i="1" s="1"/>
  <c r="D1033" i="2"/>
  <c r="M1030" i="1" s="1"/>
  <c r="D1025" i="2"/>
  <c r="M1022" i="1" s="1"/>
  <c r="D1017" i="2"/>
  <c r="M1014" i="1" s="1"/>
  <c r="D1009" i="2"/>
  <c r="M1006" i="1" s="1"/>
  <c r="D1001" i="2"/>
  <c r="M998" i="1" s="1"/>
  <c r="D993" i="2"/>
  <c r="M990" i="1" s="1"/>
  <c r="D985" i="2"/>
  <c r="M982" i="1" s="1"/>
  <c r="D977" i="2"/>
  <c r="M974" i="1" s="1"/>
  <c r="D969" i="2"/>
  <c r="M966" i="1" s="1"/>
  <c r="D961" i="2"/>
  <c r="M958" i="1" s="1"/>
  <c r="D953" i="2"/>
  <c r="M950" i="1" s="1"/>
  <c r="D945" i="2"/>
  <c r="M942" i="1" s="1"/>
  <c r="D926" i="2"/>
  <c r="M923" i="1" s="1"/>
  <c r="D894" i="2"/>
  <c r="M891" i="1" s="1"/>
  <c r="D862" i="2"/>
  <c r="M859" i="1" s="1"/>
  <c r="D830" i="2"/>
  <c r="M827" i="1" s="1"/>
  <c r="D798" i="2"/>
  <c r="M795" i="1" s="1"/>
  <c r="D766" i="2"/>
  <c r="M763" i="1" s="1"/>
  <c r="D734" i="2"/>
  <c r="M731" i="1" s="1"/>
  <c r="D702" i="2"/>
  <c r="M699" i="1" s="1"/>
  <c r="D670" i="2"/>
  <c r="M667" i="1" s="1"/>
  <c r="D638" i="2"/>
  <c r="M635" i="1" s="1"/>
  <c r="D606" i="2"/>
  <c r="M603" i="1" s="1"/>
  <c r="D574" i="2"/>
  <c r="M571" i="1" s="1"/>
  <c r="D542" i="2"/>
  <c r="M539" i="1" s="1"/>
  <c r="D510" i="2"/>
  <c r="M507" i="1" s="1"/>
  <c r="D478" i="2"/>
  <c r="M475" i="1" s="1"/>
  <c r="D446" i="2"/>
  <c r="M443" i="1" s="1"/>
  <c r="D414" i="2"/>
  <c r="M411" i="1" s="1"/>
  <c r="D382" i="2"/>
  <c r="M379" i="1" s="1"/>
  <c r="D350" i="2"/>
  <c r="M347" i="1" s="1"/>
  <c r="D318" i="2"/>
  <c r="M315" i="1" s="1"/>
  <c r="D286" i="2"/>
  <c r="M283" i="1" s="1"/>
  <c r="D254" i="2"/>
  <c r="M251" i="1" s="1"/>
  <c r="D222" i="2"/>
  <c r="M219" i="1" s="1"/>
  <c r="D190" i="2"/>
  <c r="M187" i="1" s="1"/>
  <c r="D158" i="2"/>
  <c r="M155" i="1" s="1"/>
  <c r="D126" i="2"/>
  <c r="M123" i="1" s="1"/>
  <c r="D94" i="2"/>
  <c r="M91" i="1" s="1"/>
  <c r="D62" i="2"/>
  <c r="M59" i="1" s="1"/>
  <c r="D30" i="2"/>
  <c r="M27" i="1" s="1"/>
  <c r="D1032" i="2"/>
  <c r="M1029" i="1" s="1"/>
  <c r="S1029" i="1" s="1"/>
  <c r="D920" i="2"/>
  <c r="M917" i="1" s="1"/>
  <c r="D536" i="2"/>
  <c r="M533" i="1" s="1"/>
  <c r="D1040" i="2"/>
  <c r="M1037" i="1" s="1"/>
  <c r="D1016" i="2"/>
  <c r="M1013" i="1" s="1"/>
  <c r="D1000" i="2"/>
  <c r="M997" i="1" s="1"/>
  <c r="D952" i="2"/>
  <c r="M949" i="1" s="1"/>
  <c r="D888" i="2"/>
  <c r="M885" i="1" s="1"/>
  <c r="D824" i="2"/>
  <c r="M821" i="1" s="1"/>
  <c r="D728" i="2"/>
  <c r="M725" i="1" s="1"/>
  <c r="D568" i="2"/>
  <c r="M565" i="1" s="1"/>
  <c r="D440" i="2"/>
  <c r="M437" i="1" s="1"/>
  <c r="D376" i="2"/>
  <c r="M373" i="1" s="1"/>
  <c r="D280" i="2"/>
  <c r="M277" i="1" s="1"/>
  <c r="D120" i="2"/>
  <c r="M117" i="1" s="1"/>
  <c r="C1047" i="2"/>
  <c r="D935" i="2"/>
  <c r="M932" i="1" s="1"/>
  <c r="D927" i="2"/>
  <c r="M924" i="1" s="1"/>
  <c r="D919" i="2"/>
  <c r="M916" i="1" s="1"/>
  <c r="D911" i="2"/>
  <c r="M908" i="1" s="1"/>
  <c r="D903" i="2"/>
  <c r="M900" i="1" s="1"/>
  <c r="D895" i="2"/>
  <c r="M892" i="1" s="1"/>
  <c r="D887" i="2"/>
  <c r="M884" i="1" s="1"/>
  <c r="D879" i="2"/>
  <c r="M876" i="1" s="1"/>
  <c r="D871" i="2"/>
  <c r="M868" i="1" s="1"/>
  <c r="D863" i="2"/>
  <c r="M860" i="1" s="1"/>
  <c r="D855" i="2"/>
  <c r="M852" i="1" s="1"/>
  <c r="D847" i="2"/>
  <c r="M844" i="1" s="1"/>
  <c r="D839" i="2"/>
  <c r="M836" i="1" s="1"/>
  <c r="D831" i="2"/>
  <c r="M828" i="1" s="1"/>
  <c r="D823" i="2"/>
  <c r="M820" i="1" s="1"/>
  <c r="D815" i="2"/>
  <c r="M812" i="1" s="1"/>
  <c r="D807" i="2"/>
  <c r="M804" i="1" s="1"/>
  <c r="D799" i="2"/>
  <c r="M796" i="1" s="1"/>
  <c r="D791" i="2"/>
  <c r="M788" i="1" s="1"/>
  <c r="D783" i="2"/>
  <c r="M780" i="1" s="1"/>
  <c r="D775" i="2"/>
  <c r="M772" i="1" s="1"/>
  <c r="D767" i="2"/>
  <c r="M764" i="1" s="1"/>
  <c r="D759" i="2"/>
  <c r="M756" i="1" s="1"/>
  <c r="D751" i="2"/>
  <c r="M748" i="1" s="1"/>
  <c r="D743" i="2"/>
  <c r="M740" i="1" s="1"/>
  <c r="D735" i="2"/>
  <c r="M732" i="1" s="1"/>
  <c r="D727" i="2"/>
  <c r="M724" i="1" s="1"/>
  <c r="D719" i="2"/>
  <c r="M716" i="1" s="1"/>
  <c r="D711" i="2"/>
  <c r="M708" i="1" s="1"/>
  <c r="D703" i="2"/>
  <c r="M700" i="1" s="1"/>
  <c r="D695" i="2"/>
  <c r="M692" i="1" s="1"/>
  <c r="D687" i="2"/>
  <c r="M684" i="1" s="1"/>
  <c r="D679" i="2"/>
  <c r="M676" i="1" s="1"/>
  <c r="D671" i="2"/>
  <c r="M668" i="1" s="1"/>
  <c r="D663" i="2"/>
  <c r="M660" i="1" s="1"/>
  <c r="D655" i="2"/>
  <c r="M652" i="1" s="1"/>
  <c r="D647" i="2"/>
  <c r="M644" i="1" s="1"/>
  <c r="D639" i="2"/>
  <c r="M636" i="1" s="1"/>
  <c r="D631" i="2"/>
  <c r="M628" i="1" s="1"/>
  <c r="D623" i="2"/>
  <c r="M620" i="1" s="1"/>
  <c r="D615" i="2"/>
  <c r="M612" i="1" s="1"/>
  <c r="D607" i="2"/>
  <c r="M604" i="1" s="1"/>
  <c r="D599" i="2"/>
  <c r="M596" i="1" s="1"/>
  <c r="D591" i="2"/>
  <c r="M588" i="1" s="1"/>
  <c r="D583" i="2"/>
  <c r="M580" i="1" s="1"/>
  <c r="D575" i="2"/>
  <c r="M572" i="1" s="1"/>
  <c r="D567" i="2"/>
  <c r="M564" i="1" s="1"/>
  <c r="D559" i="2"/>
  <c r="M556" i="1" s="1"/>
  <c r="D551" i="2"/>
  <c r="M548" i="1" s="1"/>
  <c r="D543" i="2"/>
  <c r="M540" i="1" s="1"/>
  <c r="D535" i="2"/>
  <c r="M532" i="1" s="1"/>
  <c r="D527" i="2"/>
  <c r="M524" i="1" s="1"/>
  <c r="D519" i="2"/>
  <c r="M516" i="1" s="1"/>
  <c r="D511" i="2"/>
  <c r="M508" i="1" s="1"/>
  <c r="D503" i="2"/>
  <c r="M500" i="1" s="1"/>
  <c r="D495" i="2"/>
  <c r="M492" i="1" s="1"/>
  <c r="D487" i="2"/>
  <c r="M484" i="1" s="1"/>
  <c r="D479" i="2"/>
  <c r="M476" i="1" s="1"/>
  <c r="D471" i="2"/>
  <c r="M468" i="1" s="1"/>
  <c r="D463" i="2"/>
  <c r="M460" i="1" s="1"/>
  <c r="D455" i="2"/>
  <c r="M452" i="1" s="1"/>
  <c r="D447" i="2"/>
  <c r="M444" i="1" s="1"/>
  <c r="D439" i="2"/>
  <c r="M436" i="1" s="1"/>
  <c r="D431" i="2"/>
  <c r="M428" i="1" s="1"/>
  <c r="D423" i="2"/>
  <c r="M420" i="1" s="1"/>
  <c r="D415" i="2"/>
  <c r="M412" i="1" s="1"/>
  <c r="D407" i="2"/>
  <c r="M404" i="1" s="1"/>
  <c r="D399" i="2"/>
  <c r="M396" i="1" s="1"/>
  <c r="D391" i="2"/>
  <c r="M388" i="1" s="1"/>
  <c r="D383" i="2"/>
  <c r="M380" i="1" s="1"/>
  <c r="D375" i="2"/>
  <c r="M372" i="1" s="1"/>
  <c r="D367" i="2"/>
  <c r="M364" i="1" s="1"/>
  <c r="D359" i="2"/>
  <c r="M356" i="1" s="1"/>
  <c r="D351" i="2"/>
  <c r="M348" i="1" s="1"/>
  <c r="D343" i="2"/>
  <c r="M340" i="1" s="1"/>
  <c r="D335" i="2"/>
  <c r="M332" i="1" s="1"/>
  <c r="D327" i="2"/>
  <c r="M324" i="1" s="1"/>
  <c r="D319" i="2"/>
  <c r="M316" i="1" s="1"/>
  <c r="D311" i="2"/>
  <c r="M308" i="1" s="1"/>
  <c r="D303" i="2"/>
  <c r="M300" i="1" s="1"/>
  <c r="D295" i="2"/>
  <c r="M292" i="1" s="1"/>
  <c r="D287" i="2"/>
  <c r="M284" i="1" s="1"/>
  <c r="D279" i="2"/>
  <c r="M276" i="1" s="1"/>
  <c r="D271" i="2"/>
  <c r="M268" i="1" s="1"/>
  <c r="D263" i="2"/>
  <c r="M260" i="1" s="1"/>
  <c r="D255" i="2"/>
  <c r="M252" i="1" s="1"/>
  <c r="D247" i="2"/>
  <c r="M244" i="1" s="1"/>
  <c r="D239" i="2"/>
  <c r="M236" i="1" s="1"/>
  <c r="D231" i="2"/>
  <c r="M228" i="1" s="1"/>
  <c r="D223" i="2"/>
  <c r="M220" i="1" s="1"/>
  <c r="D215" i="2"/>
  <c r="M212" i="1" s="1"/>
  <c r="D207" i="2"/>
  <c r="M204" i="1" s="1"/>
  <c r="D199" i="2"/>
  <c r="M196" i="1" s="1"/>
  <c r="D191" i="2"/>
  <c r="M188" i="1" s="1"/>
  <c r="D183" i="2"/>
  <c r="M180" i="1" s="1"/>
  <c r="D175" i="2"/>
  <c r="M172" i="1" s="1"/>
  <c r="D167" i="2"/>
  <c r="M164" i="1" s="1"/>
  <c r="D159" i="2"/>
  <c r="M156" i="1" s="1"/>
  <c r="D151" i="2"/>
  <c r="M148" i="1" s="1"/>
  <c r="D143" i="2"/>
  <c r="M140" i="1" s="1"/>
  <c r="D135" i="2"/>
  <c r="M132" i="1" s="1"/>
  <c r="D127" i="2"/>
  <c r="M124" i="1" s="1"/>
  <c r="D119" i="2"/>
  <c r="M116" i="1" s="1"/>
  <c r="D111" i="2"/>
  <c r="M108" i="1" s="1"/>
  <c r="D103" i="2"/>
  <c r="M100" i="1" s="1"/>
  <c r="D95" i="2"/>
  <c r="M92" i="1" s="1"/>
  <c r="D87" i="2"/>
  <c r="M84" i="1" s="1"/>
  <c r="D79" i="2"/>
  <c r="M76" i="1" s="1"/>
  <c r="D71" i="2"/>
  <c r="M68" i="1" s="1"/>
  <c r="D63" i="2"/>
  <c r="M60" i="1" s="1"/>
  <c r="D55" i="2"/>
  <c r="M52" i="1" s="1"/>
  <c r="D47" i="2"/>
  <c r="M44" i="1" s="1"/>
  <c r="D39" i="2"/>
  <c r="M36" i="1" s="1"/>
  <c r="D31" i="2"/>
  <c r="M28" i="1" s="1"/>
  <c r="D23" i="2"/>
  <c r="M20" i="1" s="1"/>
  <c r="D15" i="2"/>
  <c r="M12" i="1" s="1"/>
  <c r="D7" i="2"/>
  <c r="M4" i="1" s="1"/>
  <c r="D1039" i="2"/>
  <c r="M1036" i="1" s="1"/>
  <c r="D1031" i="2"/>
  <c r="M1028" i="1" s="1"/>
  <c r="D1023" i="2"/>
  <c r="M1020" i="1" s="1"/>
  <c r="D1015" i="2"/>
  <c r="M1012" i="1" s="1"/>
  <c r="D1007" i="2"/>
  <c r="M1004" i="1" s="1"/>
  <c r="D999" i="2"/>
  <c r="M996" i="1" s="1"/>
  <c r="D991" i="2"/>
  <c r="M988" i="1" s="1"/>
  <c r="D983" i="2"/>
  <c r="M980" i="1" s="1"/>
  <c r="D975" i="2"/>
  <c r="M972" i="1" s="1"/>
  <c r="D967" i="2"/>
  <c r="M964" i="1" s="1"/>
  <c r="D959" i="2"/>
  <c r="M956" i="1" s="1"/>
  <c r="D951" i="2"/>
  <c r="M948" i="1" s="1"/>
  <c r="D943" i="2"/>
  <c r="M940" i="1" s="1"/>
  <c r="D918" i="2"/>
  <c r="M915" i="1" s="1"/>
  <c r="D886" i="2"/>
  <c r="M883" i="1" s="1"/>
  <c r="D854" i="2"/>
  <c r="M851" i="1" s="1"/>
  <c r="D822" i="2"/>
  <c r="M819" i="1" s="1"/>
  <c r="D790" i="2"/>
  <c r="M787" i="1" s="1"/>
  <c r="D758" i="2"/>
  <c r="M755" i="1" s="1"/>
  <c r="D726" i="2"/>
  <c r="M723" i="1" s="1"/>
  <c r="D694" i="2"/>
  <c r="M691" i="1" s="1"/>
  <c r="D662" i="2"/>
  <c r="M659" i="1" s="1"/>
  <c r="D630" i="2"/>
  <c r="M627" i="1" s="1"/>
  <c r="D598" i="2"/>
  <c r="M595" i="1" s="1"/>
  <c r="D566" i="2"/>
  <c r="M563" i="1" s="1"/>
  <c r="D534" i="2"/>
  <c r="M531" i="1" s="1"/>
  <c r="D502" i="2"/>
  <c r="M499" i="1" s="1"/>
  <c r="D470" i="2"/>
  <c r="M467" i="1" s="1"/>
  <c r="D438" i="2"/>
  <c r="M435" i="1" s="1"/>
  <c r="D406" i="2"/>
  <c r="M403" i="1" s="1"/>
  <c r="D374" i="2"/>
  <c r="M371" i="1" s="1"/>
  <c r="D342" i="2"/>
  <c r="M339" i="1" s="1"/>
  <c r="D310" i="2"/>
  <c r="M307" i="1" s="1"/>
  <c r="D278" i="2"/>
  <c r="M275" i="1" s="1"/>
  <c r="D246" i="2"/>
  <c r="M243" i="1" s="1"/>
  <c r="D214" i="2"/>
  <c r="M211" i="1" s="1"/>
  <c r="D182" i="2"/>
  <c r="M179" i="1" s="1"/>
  <c r="D150" i="2"/>
  <c r="M147" i="1" s="1"/>
  <c r="D118" i="2"/>
  <c r="M115" i="1" s="1"/>
  <c r="D86" i="2"/>
  <c r="M83" i="1" s="1"/>
  <c r="D54" i="2"/>
  <c r="M51" i="1" s="1"/>
  <c r="D22" i="2"/>
  <c r="M19" i="1" s="1"/>
  <c r="S995" i="1"/>
  <c r="S301" i="1"/>
  <c r="S13" i="1"/>
  <c r="S874" i="1"/>
  <c r="S810" i="1"/>
  <c r="S802" i="1"/>
  <c r="S610" i="1"/>
  <c r="S562" i="1"/>
  <c r="S418" i="1"/>
  <c r="S354" i="1"/>
  <c r="S665" i="1"/>
  <c r="S877" i="1"/>
  <c r="S845" i="1"/>
  <c r="S629" i="1"/>
  <c r="S589" i="1"/>
  <c r="P3" i="1"/>
  <c r="S109" i="1" l="1"/>
  <c r="T109" i="1" s="1"/>
  <c r="S981" i="1"/>
  <c r="T981" i="1" s="1"/>
  <c r="S1024" i="1"/>
  <c r="S25" i="1"/>
  <c r="T25" i="1" s="1"/>
  <c r="S482" i="1"/>
  <c r="T482" i="1" s="1"/>
  <c r="S650" i="1"/>
  <c r="T650" i="1" s="1"/>
  <c r="S866" i="1"/>
  <c r="T866" i="1" s="1"/>
  <c r="S717" i="1"/>
  <c r="T717" i="1" s="1"/>
  <c r="S1021" i="1"/>
  <c r="S195" i="1"/>
  <c r="T195" i="1" s="1"/>
  <c r="S89" i="1"/>
  <c r="S674" i="1"/>
  <c r="T674" i="1" s="1"/>
  <c r="S149" i="1"/>
  <c r="T149" i="1" s="1"/>
  <c r="S799" i="1"/>
  <c r="T799" i="1" s="1"/>
  <c r="S601" i="1"/>
  <c r="T601" i="1" s="1"/>
  <c r="S546" i="1"/>
  <c r="T546" i="1" s="1"/>
  <c r="S738" i="1"/>
  <c r="S930" i="1"/>
  <c r="T930" i="1" s="1"/>
  <c r="S237" i="1"/>
  <c r="S271" i="1"/>
  <c r="T271" i="1" s="1"/>
  <c r="S386" i="1"/>
  <c r="T386" i="1" s="1"/>
  <c r="S557" i="1"/>
  <c r="T557" i="1" s="1"/>
  <c r="S480" i="1"/>
  <c r="T480" i="1" s="1"/>
  <c r="S394" i="1"/>
  <c r="T394" i="1" s="1"/>
  <c r="S778" i="1"/>
  <c r="S763" i="1"/>
  <c r="T763" i="1" s="1"/>
  <c r="S898" i="1"/>
  <c r="S685" i="1"/>
  <c r="T685" i="1" s="1"/>
  <c r="S642" i="1"/>
  <c r="T642" i="1" s="1"/>
  <c r="S770" i="1"/>
  <c r="T770" i="1" s="1"/>
  <c r="S1019" i="1"/>
  <c r="T1019" i="1" s="1"/>
  <c r="S429" i="1"/>
  <c r="T429" i="1" s="1"/>
  <c r="S514" i="1"/>
  <c r="T514" i="1" s="1"/>
  <c r="S955" i="1"/>
  <c r="T955" i="1" s="1"/>
  <c r="S635" i="1"/>
  <c r="S138" i="1"/>
  <c r="T138" i="1" s="1"/>
  <c r="S145" i="1"/>
  <c r="T145" i="1" s="1"/>
  <c r="S439" i="1"/>
  <c r="T439" i="1" s="1"/>
  <c r="S752" i="1"/>
  <c r="T752" i="1" s="1"/>
  <c r="S529" i="1"/>
  <c r="T529" i="1" s="1"/>
  <c r="S153" i="1"/>
  <c r="T153" i="1" s="1"/>
  <c r="S450" i="1"/>
  <c r="T450" i="1" s="1"/>
  <c r="S578" i="1"/>
  <c r="S706" i="1"/>
  <c r="T706" i="1" s="1"/>
  <c r="S834" i="1"/>
  <c r="T834" i="1" s="1"/>
  <c r="S245" i="1"/>
  <c r="T245" i="1" s="1"/>
  <c r="S987" i="1"/>
  <c r="T987" i="1" s="1"/>
  <c r="S322" i="1"/>
  <c r="T322" i="1" s="1"/>
  <c r="S202" i="1"/>
  <c r="T202" i="1" s="1"/>
  <c r="S258" i="1"/>
  <c r="T258" i="1" s="1"/>
  <c r="S17" i="1"/>
  <c r="T17" i="1" s="1"/>
  <c r="S209" i="1"/>
  <c r="T209" i="1" s="1"/>
  <c r="S535" i="1"/>
  <c r="T535" i="1" s="1"/>
  <c r="S904" i="1"/>
  <c r="T904" i="1" s="1"/>
  <c r="S217" i="1"/>
  <c r="T217" i="1" s="1"/>
  <c r="S586" i="1"/>
  <c r="T586" i="1" s="1"/>
  <c r="S714" i="1"/>
  <c r="T714" i="1" s="1"/>
  <c r="S842" i="1"/>
  <c r="T842" i="1" s="1"/>
  <c r="S207" i="1"/>
  <c r="S401" i="1"/>
  <c r="T401" i="1" s="1"/>
  <c r="S941" i="1"/>
  <c r="T941" i="1" s="1"/>
  <c r="S671" i="1"/>
  <c r="T671" i="1" s="1"/>
  <c r="S53" i="1"/>
  <c r="T53" i="1" s="1"/>
  <c r="S330" i="1"/>
  <c r="T330" i="1" s="1"/>
  <c r="S352" i="1"/>
  <c r="T352" i="1" s="1"/>
  <c r="S537" i="1"/>
  <c r="T537" i="1" s="1"/>
  <c r="S921" i="1"/>
  <c r="S707" i="1"/>
  <c r="T707" i="1" s="1"/>
  <c r="S821" i="1"/>
  <c r="T821" i="1" s="1"/>
  <c r="S96" i="1"/>
  <c r="T96" i="1" s="1"/>
  <c r="S162" i="1"/>
  <c r="T162" i="1" s="1"/>
  <c r="S832" i="1"/>
  <c r="T832" i="1" s="1"/>
  <c r="S793" i="1"/>
  <c r="T793" i="1" s="1"/>
  <c r="S288" i="1"/>
  <c r="T288" i="1" s="1"/>
  <c r="S226" i="1"/>
  <c r="S409" i="1"/>
  <c r="T409" i="1" s="1"/>
  <c r="S459" i="1"/>
  <c r="T459" i="1" s="1"/>
  <c r="S933" i="1"/>
  <c r="T933" i="1" s="1"/>
  <c r="S958" i="1"/>
  <c r="T958" i="1" s="1"/>
  <c r="S944" i="1"/>
  <c r="T944" i="1" s="1"/>
  <c r="S857" i="1"/>
  <c r="T857" i="1" s="1"/>
  <c r="S639" i="1"/>
  <c r="T639" i="1" s="1"/>
  <c r="S907" i="1"/>
  <c r="S1035" i="1"/>
  <c r="T1035" i="1" s="1"/>
  <c r="S139" i="1"/>
  <c r="T139" i="1" s="1"/>
  <c r="S387" i="1"/>
  <c r="T387" i="1" s="1"/>
  <c r="S493" i="1"/>
  <c r="T493" i="1" s="1"/>
  <c r="S749" i="1"/>
  <c r="T749" i="1" s="1"/>
  <c r="S201" i="1"/>
  <c r="T201" i="1" s="1"/>
  <c r="S643" i="1"/>
  <c r="T643" i="1" s="1"/>
  <c r="S173" i="1"/>
  <c r="S651" i="1"/>
  <c r="T651" i="1" s="1"/>
  <c r="S994" i="1"/>
  <c r="T994" i="1" s="1"/>
  <c r="S503" i="1"/>
  <c r="T503" i="1" s="1"/>
  <c r="S920" i="1"/>
  <c r="T920" i="1" s="1"/>
  <c r="S1023" i="1"/>
  <c r="T1023" i="1" s="1"/>
  <c r="S945" i="1"/>
  <c r="T945" i="1" s="1"/>
  <c r="S234" i="1"/>
  <c r="T234" i="1" s="1"/>
  <c r="S1005" i="1"/>
  <c r="S687" i="1"/>
  <c r="T687" i="1" s="1"/>
  <c r="S747" i="1"/>
  <c r="T747" i="1" s="1"/>
  <c r="S307" i="1"/>
  <c r="T307" i="1" s="1"/>
  <c r="S691" i="1"/>
  <c r="T691" i="1" s="1"/>
  <c r="S991" i="1"/>
  <c r="T991" i="1" s="1"/>
  <c r="S697" i="1"/>
  <c r="T697" i="1" s="1"/>
  <c r="S487" i="1"/>
  <c r="T487" i="1" s="1"/>
  <c r="S377" i="1"/>
  <c r="S978" i="1"/>
  <c r="T978" i="1" s="1"/>
  <c r="S373" i="1"/>
  <c r="T373" i="1" s="1"/>
  <c r="S21" i="1"/>
  <c r="T21" i="1" s="1"/>
  <c r="S313" i="1"/>
  <c r="T313" i="1" s="1"/>
  <c r="S623" i="1"/>
  <c r="T623" i="1" s="1"/>
  <c r="S704" i="1"/>
  <c r="T704" i="1" s="1"/>
  <c r="S825" i="1"/>
  <c r="T825" i="1" s="1"/>
  <c r="S986" i="1"/>
  <c r="S363" i="1"/>
  <c r="T363" i="1" s="1"/>
  <c r="S471" i="1"/>
  <c r="T471" i="1" s="1"/>
  <c r="S512" i="1"/>
  <c r="T512" i="1" s="1"/>
  <c r="S1041" i="1"/>
  <c r="T1041" i="1" s="1"/>
  <c r="S249" i="1"/>
  <c r="T249" i="1" s="1"/>
  <c r="S194" i="1"/>
  <c r="T194" i="1" s="1"/>
  <c r="S187" i="1"/>
  <c r="T187" i="1" s="1"/>
  <c r="S741" i="1"/>
  <c r="S703" i="1"/>
  <c r="T703" i="1" s="1"/>
  <c r="S816" i="1"/>
  <c r="T816" i="1" s="1"/>
  <c r="S881" i="1"/>
  <c r="T881" i="1" s="1"/>
  <c r="S970" i="1"/>
  <c r="T970" i="1" s="1"/>
  <c r="S29" i="1"/>
  <c r="T29" i="1" s="1"/>
  <c r="S229" i="1"/>
  <c r="T229" i="1" s="1"/>
  <c r="S151" i="1"/>
  <c r="T151" i="1" s="1"/>
  <c r="S962" i="1"/>
  <c r="S515" i="1"/>
  <c r="T515" i="1" s="1"/>
  <c r="S315" i="1"/>
  <c r="T315" i="1" s="1"/>
  <c r="S831" i="1"/>
  <c r="T831" i="1" s="1"/>
  <c r="S563" i="1"/>
  <c r="T563" i="1" s="1"/>
  <c r="S567" i="1"/>
  <c r="T567" i="1" s="1"/>
  <c r="S771" i="1"/>
  <c r="T771" i="1" s="1"/>
  <c r="S989" i="1"/>
  <c r="T989" i="1" s="1"/>
  <c r="S259" i="1"/>
  <c r="S1017" i="1"/>
  <c r="T1017" i="1" s="1"/>
  <c r="S303" i="1"/>
  <c r="T303" i="1" s="1"/>
  <c r="S779" i="1"/>
  <c r="T779" i="1" s="1"/>
  <c r="S485" i="1"/>
  <c r="T485" i="1" s="1"/>
  <c r="S11" i="1"/>
  <c r="T11" i="1" s="1"/>
  <c r="S523" i="1"/>
  <c r="S953" i="1"/>
  <c r="T953" i="1" s="1"/>
  <c r="S405" i="1"/>
  <c r="S960" i="1"/>
  <c r="T960" i="1" s="1"/>
  <c r="S267" i="1"/>
  <c r="T267" i="1" s="1"/>
  <c r="S1026" i="1"/>
  <c r="T1026" i="1" s="1"/>
  <c r="S819" i="1"/>
  <c r="T819" i="1" s="1"/>
  <c r="S287" i="1"/>
  <c r="T287" i="1" s="1"/>
  <c r="S551" i="1"/>
  <c r="T551" i="1" s="1"/>
  <c r="S815" i="1"/>
  <c r="T815" i="1" s="1"/>
  <c r="S177" i="1"/>
  <c r="T177" i="1" s="1"/>
  <c r="S221" i="1"/>
  <c r="T221" i="1" s="1"/>
  <c r="S940" i="1"/>
  <c r="T940" i="1" s="1"/>
  <c r="S170" i="1"/>
  <c r="T170" i="1" s="1"/>
  <c r="S58" i="1"/>
  <c r="T58" i="1" s="1"/>
  <c r="S728" i="1"/>
  <c r="T728" i="1" s="1"/>
  <c r="S561" i="1"/>
  <c r="T561" i="1" s="1"/>
  <c r="S817" i="1"/>
  <c r="T817" i="1" s="1"/>
  <c r="S1009" i="1"/>
  <c r="S811" i="1"/>
  <c r="T811" i="1" s="1"/>
  <c r="S1004" i="1"/>
  <c r="T1004" i="1" s="1"/>
  <c r="S453" i="1"/>
  <c r="T453" i="1" s="1"/>
  <c r="S597" i="1"/>
  <c r="T597" i="1" s="1"/>
  <c r="S423" i="1"/>
  <c r="T423" i="1" s="1"/>
  <c r="S959" i="1"/>
  <c r="T959" i="1" s="1"/>
  <c r="S1032" i="1"/>
  <c r="T1032" i="1" s="1"/>
  <c r="S241" i="1"/>
  <c r="S765" i="1"/>
  <c r="S477" i="1"/>
  <c r="T477" i="1" s="1"/>
  <c r="S975" i="1"/>
  <c r="T975" i="1" s="1"/>
  <c r="S1025" i="1"/>
  <c r="T1025" i="1" s="1"/>
  <c r="S43" i="1"/>
  <c r="T43" i="1" s="1"/>
  <c r="S299" i="1"/>
  <c r="T299" i="1" s="1"/>
  <c r="S689" i="1"/>
  <c r="T689" i="1" s="1"/>
  <c r="S269" i="1"/>
  <c r="T269" i="1" s="1"/>
  <c r="S42" i="1"/>
  <c r="T42" i="1" s="1"/>
  <c r="S517" i="1"/>
  <c r="T517" i="1" s="1"/>
  <c r="S709" i="1"/>
  <c r="T709" i="1" s="1"/>
  <c r="S829" i="1"/>
  <c r="T829" i="1" s="1"/>
  <c r="S87" i="1"/>
  <c r="T87" i="1" s="1"/>
  <c r="S179" i="1"/>
  <c r="S433" i="1"/>
  <c r="T433" i="1" s="1"/>
  <c r="S197" i="1"/>
  <c r="T197" i="1" s="1"/>
  <c r="S309" i="1"/>
  <c r="T309" i="1" s="1"/>
  <c r="S555" i="1"/>
  <c r="T555" i="1" s="1"/>
  <c r="S605" i="1"/>
  <c r="T605" i="1" s="1"/>
  <c r="S379" i="1"/>
  <c r="T379" i="1" s="1"/>
  <c r="S335" i="1"/>
  <c r="T335" i="1" s="1"/>
  <c r="S1039" i="1"/>
  <c r="T1039" i="1" s="1"/>
  <c r="S285" i="1"/>
  <c r="T285" i="1" s="1"/>
  <c r="S837" i="1"/>
  <c r="S325" i="1"/>
  <c r="T325" i="1" s="1"/>
  <c r="S568" i="1"/>
  <c r="T568" i="1" s="1"/>
  <c r="S331" i="1"/>
  <c r="T331" i="1" s="1"/>
  <c r="S569" i="1"/>
  <c r="T569" i="1" s="1"/>
  <c r="S961" i="1"/>
  <c r="T961" i="1" s="1"/>
  <c r="S181" i="1"/>
  <c r="T181" i="1" s="1"/>
  <c r="S541" i="1"/>
  <c r="T541" i="1" s="1"/>
  <c r="S351" i="1"/>
  <c r="T351" i="1" s="1"/>
  <c r="S576" i="1"/>
  <c r="T576" i="1" s="1"/>
  <c r="S968" i="1"/>
  <c r="T968" i="1" s="1"/>
  <c r="S266" i="1"/>
  <c r="T266" i="1" s="1"/>
  <c r="S395" i="1"/>
  <c r="T395" i="1" s="1"/>
  <c r="F3" i="4"/>
  <c r="S903" i="1"/>
  <c r="T903" i="1" s="1"/>
  <c r="S239" i="1"/>
  <c r="T239" i="1" s="1"/>
  <c r="S107" i="1"/>
  <c r="S49" i="1"/>
  <c r="T49" i="1" s="1"/>
  <c r="S625" i="1"/>
  <c r="T625" i="1" s="1"/>
  <c r="S993" i="1"/>
  <c r="T993" i="1" s="1"/>
  <c r="S69" i="1"/>
  <c r="T69" i="1" s="1"/>
  <c r="S579" i="1"/>
  <c r="T579" i="1" s="1"/>
  <c r="S843" i="1"/>
  <c r="T843" i="1" s="1"/>
  <c r="S130" i="1"/>
  <c r="T130" i="1" s="1"/>
  <c r="S773" i="1"/>
  <c r="T773" i="1" s="1"/>
  <c r="S935" i="1"/>
  <c r="T935" i="1" s="1"/>
  <c r="S889" i="1"/>
  <c r="T889" i="1" s="1"/>
  <c r="S946" i="1"/>
  <c r="T946" i="1" s="1"/>
  <c r="S93" i="1"/>
  <c r="T93" i="1" s="1"/>
  <c r="S223" i="1"/>
  <c r="T223" i="1" s="1"/>
  <c r="S443" i="1"/>
  <c r="T443" i="1" s="1"/>
  <c r="S587" i="1"/>
  <c r="T587" i="1" s="1"/>
  <c r="S715" i="1"/>
  <c r="S66" i="1"/>
  <c r="T66" i="1" s="1"/>
  <c r="S57" i="1"/>
  <c r="T57" i="1" s="1"/>
  <c r="S863" i="1"/>
  <c r="T863" i="1" s="1"/>
  <c r="S784" i="1"/>
  <c r="T784" i="1" s="1"/>
  <c r="S942" i="1"/>
  <c r="T942" i="1" s="1"/>
  <c r="S879" i="1"/>
  <c r="T879" i="1" s="1"/>
  <c r="S75" i="1"/>
  <c r="T75" i="1" s="1"/>
  <c r="S10" i="1"/>
  <c r="S441" i="1"/>
  <c r="T441" i="1" s="1"/>
  <c r="S977" i="1"/>
  <c r="T977" i="1" s="1"/>
  <c r="S699" i="1"/>
  <c r="T699" i="1" s="1"/>
  <c r="S637" i="1"/>
  <c r="T637" i="1" s="1"/>
  <c r="S121" i="1"/>
  <c r="T121" i="1" s="1"/>
  <c r="S375" i="1"/>
  <c r="T375" i="1" s="1"/>
  <c r="S735" i="1"/>
  <c r="T735" i="1" s="1"/>
  <c r="S384" i="1"/>
  <c r="T384" i="1" s="1"/>
  <c r="S992" i="1"/>
  <c r="T992" i="1" s="1"/>
  <c r="S305" i="1"/>
  <c r="T305" i="1" s="1"/>
  <c r="S465" i="1"/>
  <c r="T465" i="1" s="1"/>
  <c r="S753" i="1"/>
  <c r="T753" i="1" s="1"/>
  <c r="S435" i="1"/>
  <c r="T435" i="1" s="1"/>
  <c r="S988" i="1"/>
  <c r="T988" i="1" s="1"/>
  <c r="S341" i="1"/>
  <c r="T341" i="1" s="1"/>
  <c r="S461" i="1"/>
  <c r="T461" i="1" s="1"/>
  <c r="S565" i="1"/>
  <c r="T565" i="1" s="1"/>
  <c r="S645" i="1"/>
  <c r="T645" i="1" s="1"/>
  <c r="S893" i="1"/>
  <c r="T893" i="1" s="1"/>
  <c r="S160" i="1"/>
  <c r="T160" i="1" s="1"/>
  <c r="S990" i="1"/>
  <c r="T990" i="1" s="1"/>
  <c r="S407" i="1"/>
  <c r="T407" i="1" s="1"/>
  <c r="S751" i="1"/>
  <c r="T751" i="1" s="1"/>
  <c r="S34" i="1"/>
  <c r="T34" i="1" s="1"/>
  <c r="S416" i="1"/>
  <c r="T416" i="1" s="1"/>
  <c r="S640" i="1"/>
  <c r="T640" i="1" s="1"/>
  <c r="S872" i="1"/>
  <c r="T872" i="1" s="1"/>
  <c r="S1000" i="1"/>
  <c r="T1000" i="1" s="1"/>
  <c r="S123" i="1"/>
  <c r="T123" i="1" s="1"/>
  <c r="S74" i="1"/>
  <c r="T74" i="1" s="1"/>
  <c r="S337" i="1"/>
  <c r="T337" i="1" s="1"/>
  <c r="S473" i="1"/>
  <c r="T473" i="1" s="1"/>
  <c r="S633" i="1"/>
  <c r="T633" i="1" s="1"/>
  <c r="S761" i="1"/>
  <c r="T761" i="1" s="1"/>
  <c r="S281" i="1"/>
  <c r="T281" i="1" s="1"/>
  <c r="S1034" i="1"/>
  <c r="T1034" i="1" s="1"/>
  <c r="S875" i="1"/>
  <c r="T875" i="1" s="1"/>
  <c r="S81" i="1"/>
  <c r="T81" i="1" s="1"/>
  <c r="S349" i="1"/>
  <c r="T349" i="1" s="1"/>
  <c r="S581" i="1"/>
  <c r="T581" i="1" s="1"/>
  <c r="S789" i="1"/>
  <c r="T789" i="1" s="1"/>
  <c r="S901" i="1"/>
  <c r="T901" i="1" s="1"/>
  <c r="S1013" i="1"/>
  <c r="T1013" i="1" s="1"/>
  <c r="S185" i="1"/>
  <c r="T185" i="1" s="1"/>
  <c r="S1006" i="1"/>
  <c r="T1006" i="1" s="1"/>
  <c r="S607" i="1"/>
  <c r="T607" i="1" s="1"/>
  <c r="S767" i="1"/>
  <c r="T767" i="1" s="1"/>
  <c r="S98" i="1"/>
  <c r="T98" i="1" s="1"/>
  <c r="S448" i="1"/>
  <c r="T448" i="1" s="1"/>
  <c r="S672" i="1"/>
  <c r="T672" i="1" s="1"/>
  <c r="S896" i="1"/>
  <c r="T896" i="1" s="1"/>
  <c r="S1008" i="1"/>
  <c r="T1008" i="1" s="1"/>
  <c r="S131" i="1"/>
  <c r="T131" i="1" s="1"/>
  <c r="S291" i="1"/>
  <c r="T291" i="1" s="1"/>
  <c r="S113" i="1"/>
  <c r="T113" i="1" s="1"/>
  <c r="S345" i="1"/>
  <c r="S505" i="1"/>
  <c r="T505" i="1" s="1"/>
  <c r="S657" i="1"/>
  <c r="T657" i="1" s="1"/>
  <c r="S785" i="1"/>
  <c r="T785" i="1" s="1"/>
  <c r="S913" i="1"/>
  <c r="T913" i="1" s="1"/>
  <c r="S320" i="1"/>
  <c r="T320" i="1" s="1"/>
  <c r="S458" i="1"/>
  <c r="T458" i="1" s="1"/>
  <c r="S1042" i="1"/>
  <c r="T1042" i="1" s="1"/>
  <c r="S451" i="1"/>
  <c r="T451" i="1" s="1"/>
  <c r="S619" i="1"/>
  <c r="T619" i="1" s="1"/>
  <c r="S899" i="1"/>
  <c r="T899" i="1" s="1"/>
  <c r="S684" i="1"/>
  <c r="T684" i="1" s="1"/>
  <c r="S502" i="1"/>
  <c r="T502" i="1" s="1"/>
  <c r="S758" i="1"/>
  <c r="T758" i="1" s="1"/>
  <c r="S818" i="1"/>
  <c r="T818" i="1" s="1"/>
  <c r="S193" i="1"/>
  <c r="T193" i="1" s="1"/>
  <c r="S273" i="1"/>
  <c r="S533" i="1"/>
  <c r="T533" i="1" s="1"/>
  <c r="S32" i="1"/>
  <c r="T32" i="1" s="1"/>
  <c r="S1022" i="1"/>
  <c r="T1022" i="1" s="1"/>
  <c r="S440" i="1"/>
  <c r="T440" i="1" s="1"/>
  <c r="S115" i="1"/>
  <c r="T115" i="1" s="1"/>
  <c r="S251" i="1"/>
  <c r="T251" i="1" s="1"/>
  <c r="S593" i="1"/>
  <c r="T593" i="1" s="1"/>
  <c r="S507" i="1"/>
  <c r="T507" i="1" s="1"/>
  <c r="S627" i="1"/>
  <c r="T627" i="1" s="1"/>
  <c r="S891" i="1"/>
  <c r="T891" i="1" s="1"/>
  <c r="S972" i="1"/>
  <c r="T972" i="1" s="1"/>
  <c r="S1040" i="1"/>
  <c r="T1040" i="1" s="1"/>
  <c r="S5" i="1"/>
  <c r="T5" i="1" s="1"/>
  <c r="S827" i="1"/>
  <c r="T827" i="1" s="1"/>
  <c r="S949" i="1"/>
  <c r="T949" i="1" s="1"/>
  <c r="S974" i="1"/>
  <c r="T974" i="1" s="1"/>
  <c r="S455" i="1"/>
  <c r="T455" i="1" s="1"/>
  <c r="S719" i="1"/>
  <c r="T719" i="1" s="1"/>
  <c r="S840" i="1"/>
  <c r="T840" i="1" s="1"/>
  <c r="S835" i="1"/>
  <c r="T835" i="1" s="1"/>
  <c r="S956" i="1"/>
  <c r="T956" i="1" s="1"/>
  <c r="S469" i="1"/>
  <c r="T469" i="1" s="1"/>
  <c r="S583" i="1"/>
  <c r="T583" i="1" s="1"/>
  <c r="S847" i="1"/>
  <c r="T847" i="1" s="1"/>
  <c r="S255" i="1"/>
  <c r="T255" i="1" s="1"/>
  <c r="S117" i="1"/>
  <c r="T117" i="1" s="1"/>
  <c r="S319" i="1"/>
  <c r="T319" i="1" s="1"/>
  <c r="S848" i="1"/>
  <c r="T848" i="1" s="1"/>
  <c r="S976" i="1"/>
  <c r="T976" i="1" s="1"/>
  <c r="S183" i="1"/>
  <c r="T183" i="1" s="1"/>
  <c r="S755" i="1"/>
  <c r="T755" i="1" s="1"/>
  <c r="S1020" i="1"/>
  <c r="T1020" i="1" s="1"/>
  <c r="S943" i="1"/>
  <c r="T943" i="1" s="1"/>
  <c r="S243" i="1"/>
  <c r="T243" i="1" s="1"/>
  <c r="S499" i="1"/>
  <c r="T499" i="1" s="1"/>
  <c r="S1007" i="1"/>
  <c r="T1007" i="1" s="1"/>
  <c r="S59" i="1"/>
  <c r="T59" i="1" s="1"/>
  <c r="S701" i="1"/>
  <c r="T701" i="1" s="1"/>
  <c r="S781" i="1"/>
  <c r="T781" i="1" s="1"/>
  <c r="S383" i="1"/>
  <c r="T383" i="1" s="1"/>
  <c r="S67" i="1"/>
  <c r="T67" i="1" s="1"/>
  <c r="S157" i="1"/>
  <c r="T157" i="1" s="1"/>
  <c r="S323" i="1"/>
  <c r="T323" i="1" s="1"/>
  <c r="S413" i="1"/>
  <c r="T413" i="1" s="1"/>
  <c r="S1038" i="1"/>
  <c r="T1038" i="1" s="1"/>
  <c r="S391" i="1"/>
  <c r="T391" i="1" s="1"/>
  <c r="S519" i="1"/>
  <c r="T519" i="1" s="1"/>
  <c r="S655" i="1"/>
  <c r="T655" i="1" s="1"/>
  <c r="S783" i="1"/>
  <c r="T783" i="1" s="1"/>
  <c r="S919" i="1"/>
  <c r="T919" i="1" s="1"/>
  <c r="S261" i="1"/>
  <c r="T261" i="1" s="1"/>
  <c r="S571" i="1"/>
  <c r="T571" i="1" s="1"/>
  <c r="S56" i="1"/>
  <c r="T56" i="1" s="1"/>
  <c r="S421" i="1"/>
  <c r="T421" i="1" s="1"/>
  <c r="S47" i="1"/>
  <c r="T47" i="1" s="1"/>
  <c r="S504" i="1"/>
  <c r="T504" i="1" s="1"/>
  <c r="S434" i="1"/>
  <c r="T434" i="1" s="1"/>
  <c r="S264" i="1"/>
  <c r="T264" i="1" s="1"/>
  <c r="S199" i="1"/>
  <c r="T199" i="1" s="1"/>
  <c r="S880" i="1"/>
  <c r="T880" i="1" s="1"/>
  <c r="S690" i="1"/>
  <c r="T690" i="1" s="1"/>
  <c r="S165" i="1"/>
  <c r="T165" i="1" s="1"/>
  <c r="S630" i="1"/>
  <c r="T630" i="1" s="1"/>
  <c r="S332" i="1"/>
  <c r="T332" i="1" s="1"/>
  <c r="S30" i="1"/>
  <c r="T30" i="1" s="1"/>
  <c r="S677" i="1"/>
  <c r="T677" i="1" s="1"/>
  <c r="S224" i="1"/>
  <c r="T224" i="1" s="1"/>
  <c r="S886" i="1"/>
  <c r="T886" i="1" s="1"/>
  <c r="S511" i="1"/>
  <c r="T511" i="1" s="1"/>
  <c r="S632" i="1"/>
  <c r="T632" i="1" s="1"/>
  <c r="S928" i="1"/>
  <c r="T928" i="1" s="1"/>
  <c r="S369" i="1"/>
  <c r="T369" i="1" s="1"/>
  <c r="S497" i="1"/>
  <c r="T497" i="1" s="1"/>
  <c r="S192" i="1"/>
  <c r="T192" i="1" s="1"/>
  <c r="S1036" i="1"/>
  <c r="T1036" i="1" s="1"/>
  <c r="S248" i="1"/>
  <c r="T248" i="1" s="1"/>
  <c r="S694" i="1"/>
  <c r="T694" i="1" s="1"/>
  <c r="S314" i="1"/>
  <c r="T314" i="1" s="1"/>
  <c r="S712" i="1"/>
  <c r="T712" i="1" s="1"/>
  <c r="S626" i="1"/>
  <c r="S65" i="1"/>
  <c r="T65" i="1" s="1"/>
  <c r="S286" i="1"/>
  <c r="T286" i="1" s="1"/>
  <c r="S822" i="1"/>
  <c r="T822" i="1" s="1"/>
  <c r="S744" i="1"/>
  <c r="T744" i="1" s="1"/>
  <c r="S100" i="1"/>
  <c r="T100" i="1" s="1"/>
  <c r="S417" i="1"/>
  <c r="T417" i="1" s="1"/>
  <c r="S969" i="1"/>
  <c r="T969" i="1" s="1"/>
  <c r="S50" i="1"/>
  <c r="S754" i="1"/>
  <c r="T754" i="1" s="1"/>
  <c r="S321" i="1"/>
  <c r="T321" i="1" s="1"/>
  <c r="S9" i="1"/>
  <c r="T9" i="1" s="1"/>
  <c r="S856" i="1"/>
  <c r="T856" i="1" s="1"/>
  <c r="S545" i="1"/>
  <c r="T545" i="1" s="1"/>
  <c r="S312" i="1"/>
  <c r="T312" i="1" s="1"/>
  <c r="S509" i="1"/>
  <c r="T509" i="1" s="1"/>
  <c r="S661" i="1"/>
  <c r="T661" i="1" s="1"/>
  <c r="S374" i="1"/>
  <c r="T374" i="1" s="1"/>
  <c r="S327" i="1"/>
  <c r="T327" i="1" s="1"/>
  <c r="S760" i="1"/>
  <c r="T760" i="1" s="1"/>
  <c r="S126" i="1"/>
  <c r="T126" i="1" s="1"/>
  <c r="S673" i="1"/>
  <c r="T673" i="1" s="1"/>
  <c r="S370" i="1"/>
  <c r="T370" i="1" s="1"/>
  <c r="S882" i="1"/>
  <c r="T882" i="1" s="1"/>
  <c r="S491" i="1"/>
  <c r="T491" i="1" s="1"/>
  <c r="S628" i="1"/>
  <c r="T628" i="1" s="1"/>
  <c r="S801" i="1"/>
  <c r="T801" i="1" s="1"/>
  <c r="S939" i="1"/>
  <c r="T939" i="1" s="1"/>
  <c r="S105" i="1"/>
  <c r="T105" i="1" s="1"/>
  <c r="S573" i="1"/>
  <c r="T573" i="1" s="1"/>
  <c r="S456" i="1"/>
  <c r="T456" i="1" s="1"/>
  <c r="S178" i="1"/>
  <c r="T178" i="1" s="1"/>
  <c r="S272" i="1"/>
  <c r="T272" i="1" s="1"/>
  <c r="S861" i="1"/>
  <c r="T861" i="1" s="1"/>
  <c r="S210" i="1"/>
  <c r="T210" i="1" s="1"/>
  <c r="S566" i="1"/>
  <c r="T566" i="1" s="1"/>
  <c r="S72" i="1"/>
  <c r="T72" i="1" s="1"/>
  <c r="S911" i="1"/>
  <c r="T911" i="1" s="1"/>
  <c r="S73" i="1"/>
  <c r="T73" i="1" s="1"/>
  <c r="S376" i="1"/>
  <c r="T376" i="1" s="1"/>
  <c r="S696" i="1"/>
  <c r="T696" i="1" s="1"/>
  <c r="S808" i="1"/>
  <c r="T808" i="1" s="1"/>
  <c r="S51" i="1"/>
  <c r="T51" i="1" s="1"/>
  <c r="S152" i="1"/>
  <c r="T152" i="1" s="1"/>
  <c r="S929" i="1"/>
  <c r="T929" i="1" s="1"/>
  <c r="S498" i="1"/>
  <c r="T498" i="1" s="1"/>
  <c r="S947" i="1"/>
  <c r="T947" i="1" s="1"/>
  <c r="S80" i="1"/>
  <c r="T80" i="1" s="1"/>
  <c r="S532" i="1"/>
  <c r="T532" i="1" s="1"/>
  <c r="S4" i="1"/>
  <c r="T4" i="1" s="1"/>
  <c r="S158" i="1"/>
  <c r="T158" i="1" s="1"/>
  <c r="S397" i="1"/>
  <c r="T397" i="1" s="1"/>
  <c r="S669" i="1"/>
  <c r="T669" i="1" s="1"/>
  <c r="S925" i="1"/>
  <c r="T925" i="1" s="1"/>
  <c r="S406" i="1"/>
  <c r="T406" i="1" s="1"/>
  <c r="S662" i="1"/>
  <c r="T662" i="1" s="1"/>
  <c r="S918" i="1"/>
  <c r="T918" i="1" s="1"/>
  <c r="S167" i="1"/>
  <c r="T167" i="1" s="1"/>
  <c r="S84" i="1"/>
  <c r="T84" i="1" s="1"/>
  <c r="S289" i="1"/>
  <c r="T289" i="1" s="1"/>
  <c r="S895" i="1"/>
  <c r="T895" i="1" s="1"/>
  <c r="S472" i="1"/>
  <c r="T472" i="1" s="1"/>
  <c r="S552" i="1"/>
  <c r="T552" i="1" s="1"/>
  <c r="S513" i="1"/>
  <c r="T513" i="1" s="1"/>
  <c r="S769" i="1"/>
  <c r="T769" i="1" s="1"/>
  <c r="S114" i="1"/>
  <c r="T114" i="1" s="1"/>
  <c r="S306" i="1"/>
  <c r="T306" i="1" s="1"/>
  <c r="S402" i="1"/>
  <c r="T402" i="1" s="1"/>
  <c r="S658" i="1"/>
  <c r="T658" i="1" s="1"/>
  <c r="S914" i="1"/>
  <c r="T914" i="1" s="1"/>
  <c r="S232" i="1"/>
  <c r="T232" i="1" s="1"/>
  <c r="S444" i="1"/>
  <c r="T444" i="1" s="1"/>
  <c r="S588" i="1"/>
  <c r="T588" i="1" s="1"/>
  <c r="S438" i="1"/>
  <c r="T438" i="1" s="1"/>
  <c r="S97" i="1"/>
  <c r="T97" i="1" s="1"/>
  <c r="S865" i="1"/>
  <c r="T865" i="1" s="1"/>
  <c r="S257" i="1"/>
  <c r="T257" i="1" s="1"/>
  <c r="S82" i="1"/>
  <c r="T82" i="1" s="1"/>
  <c r="S392" i="1"/>
  <c r="T392" i="1" s="1"/>
  <c r="S648" i="1"/>
  <c r="T648" i="1" s="1"/>
  <c r="S824" i="1"/>
  <c r="T824" i="1" s="1"/>
  <c r="S353" i="1"/>
  <c r="T353" i="1" s="1"/>
  <c r="S609" i="1"/>
  <c r="T609" i="1" s="1"/>
  <c r="S1002" i="1"/>
  <c r="T1002" i="1" s="1"/>
  <c r="S844" i="1"/>
  <c r="T844" i="1" s="1"/>
  <c r="S184" i="1"/>
  <c r="T184" i="1" s="1"/>
  <c r="S549" i="1"/>
  <c r="T549" i="1" s="1"/>
  <c r="S274" i="1"/>
  <c r="T274" i="1" s="1"/>
  <c r="S470" i="1"/>
  <c r="T470" i="1" s="1"/>
  <c r="S726" i="1"/>
  <c r="T726" i="1" s="1"/>
  <c r="S247" i="1"/>
  <c r="T247" i="1" s="1"/>
  <c r="S110" i="1"/>
  <c r="T110" i="1" s="1"/>
  <c r="S447" i="1"/>
  <c r="T447" i="1" s="1"/>
  <c r="S408" i="1"/>
  <c r="T408" i="1" s="1"/>
  <c r="S488" i="1"/>
  <c r="T488" i="1" s="1"/>
  <c r="S664" i="1"/>
  <c r="T664" i="1" s="1"/>
  <c r="S984" i="1"/>
  <c r="T984" i="1" s="1"/>
  <c r="S227" i="1"/>
  <c r="T227" i="1" s="1"/>
  <c r="S449" i="1"/>
  <c r="T449" i="1" s="1"/>
  <c r="S705" i="1"/>
  <c r="T705" i="1" s="1"/>
  <c r="S1033" i="1"/>
  <c r="T1033" i="1" s="1"/>
  <c r="S166" i="1"/>
  <c r="T166" i="1" s="1"/>
  <c r="S338" i="1"/>
  <c r="T338" i="1" s="1"/>
  <c r="S594" i="1"/>
  <c r="T594" i="1" s="1"/>
  <c r="S850" i="1"/>
  <c r="T850" i="1" s="1"/>
  <c r="S938" i="1"/>
  <c r="T938" i="1" s="1"/>
  <c r="S37" i="1"/>
  <c r="T37" i="1" s="1"/>
  <c r="S293" i="1"/>
  <c r="T293" i="1" s="1"/>
  <c r="S52" i="1"/>
  <c r="T52" i="1" s="1"/>
  <c r="S308" i="1"/>
  <c r="T308" i="1" s="1"/>
  <c r="S427" i="1"/>
  <c r="T427" i="1" s="1"/>
  <c r="S1011" i="1"/>
  <c r="T1011" i="1" s="1"/>
  <c r="S501" i="1"/>
  <c r="T501" i="1" s="1"/>
  <c r="S146" i="1"/>
  <c r="T146" i="1" s="1"/>
  <c r="S534" i="1"/>
  <c r="T534" i="1" s="1"/>
  <c r="S790" i="1"/>
  <c r="T790" i="1" s="1"/>
  <c r="S8" i="1"/>
  <c r="T8" i="1" s="1"/>
  <c r="S161" i="1"/>
  <c r="T161" i="1" s="1"/>
  <c r="S575" i="1"/>
  <c r="T575" i="1" s="1"/>
  <c r="S927" i="1"/>
  <c r="T927" i="1" s="1"/>
  <c r="S344" i="1"/>
  <c r="T344" i="1" s="1"/>
  <c r="S424" i="1"/>
  <c r="T424" i="1" s="1"/>
  <c r="S600" i="1"/>
  <c r="T600" i="1" s="1"/>
  <c r="S680" i="1"/>
  <c r="T680" i="1" s="1"/>
  <c r="S776" i="1"/>
  <c r="T776" i="1" s="1"/>
  <c r="S936" i="1"/>
  <c r="T936" i="1" s="1"/>
  <c r="S280" i="1"/>
  <c r="T280" i="1" s="1"/>
  <c r="S385" i="1"/>
  <c r="T385" i="1" s="1"/>
  <c r="S641" i="1"/>
  <c r="T641" i="1" s="1"/>
  <c r="S897" i="1"/>
  <c r="T897" i="1" s="1"/>
  <c r="S530" i="1"/>
  <c r="T530" i="1" s="1"/>
  <c r="S786" i="1"/>
  <c r="T786" i="1" s="1"/>
  <c r="S104" i="1"/>
  <c r="T104" i="1" s="1"/>
  <c r="S372" i="1"/>
  <c r="T372" i="1" s="1"/>
  <c r="S246" i="1"/>
  <c r="T246" i="1" s="1"/>
  <c r="S445" i="1"/>
  <c r="T445" i="1" s="1"/>
  <c r="S33" i="1"/>
  <c r="T33" i="1" s="1"/>
  <c r="S520" i="1"/>
  <c r="T520" i="1" s="1"/>
  <c r="S171" i="1"/>
  <c r="T171" i="1" s="1"/>
  <c r="S481" i="1"/>
  <c r="T481" i="1" s="1"/>
  <c r="S129" i="1"/>
  <c r="T129" i="1" s="1"/>
  <c r="S1028" i="1"/>
  <c r="T1028" i="1" s="1"/>
  <c r="S136" i="1"/>
  <c r="T136" i="1" s="1"/>
  <c r="S279" i="1"/>
  <c r="T279" i="1" s="1"/>
  <c r="S584" i="1"/>
  <c r="T584" i="1" s="1"/>
  <c r="S805" i="1"/>
  <c r="T805" i="1" s="1"/>
  <c r="S200" i="1"/>
  <c r="T200" i="1" s="1"/>
  <c r="S737" i="1"/>
  <c r="T737" i="1" s="1"/>
  <c r="S120" i="1"/>
  <c r="T120" i="1" s="1"/>
  <c r="S381" i="1"/>
  <c r="T381" i="1" s="1"/>
  <c r="S653" i="1"/>
  <c r="T653" i="1" s="1"/>
  <c r="S18" i="1"/>
  <c r="T18" i="1" s="1"/>
  <c r="S342" i="1"/>
  <c r="T342" i="1" s="1"/>
  <c r="S598" i="1"/>
  <c r="T598" i="1" s="1"/>
  <c r="S854" i="1"/>
  <c r="T854" i="1" s="1"/>
  <c r="S225" i="1"/>
  <c r="T225" i="1" s="1"/>
  <c r="S360" i="1"/>
  <c r="T360" i="1" s="1"/>
  <c r="S536" i="1"/>
  <c r="T536" i="1" s="1"/>
  <c r="S616" i="1"/>
  <c r="T616" i="1" s="1"/>
  <c r="S792" i="1"/>
  <c r="T792" i="1" s="1"/>
  <c r="S952" i="1"/>
  <c r="T952" i="1" s="1"/>
  <c r="S1016" i="1"/>
  <c r="T1016" i="1" s="1"/>
  <c r="S95" i="1"/>
  <c r="T95" i="1" s="1"/>
  <c r="S328" i="1"/>
  <c r="T328" i="1" s="1"/>
  <c r="S577" i="1"/>
  <c r="T577" i="1" s="1"/>
  <c r="S833" i="1"/>
  <c r="T833" i="1" s="1"/>
  <c r="S1001" i="1"/>
  <c r="T1001" i="1" s="1"/>
  <c r="S64" i="1"/>
  <c r="T64" i="1" s="1"/>
  <c r="S242" i="1"/>
  <c r="T242" i="1" s="1"/>
  <c r="S466" i="1"/>
  <c r="T466" i="1" s="1"/>
  <c r="S722" i="1"/>
  <c r="T722" i="1" s="1"/>
  <c r="S77" i="1"/>
  <c r="T77" i="1" s="1"/>
  <c r="S253" i="1"/>
  <c r="T253" i="1" s="1"/>
  <c r="S71" i="1"/>
  <c r="T71" i="1" s="1"/>
  <c r="S180" i="1"/>
  <c r="T180" i="1" s="1"/>
  <c r="S371" i="1"/>
  <c r="T371" i="1" s="1"/>
  <c r="S683" i="1"/>
  <c r="T683" i="1" s="1"/>
  <c r="S883" i="1"/>
  <c r="T883" i="1" s="1"/>
  <c r="S55" i="1"/>
  <c r="T55" i="1" s="1"/>
  <c r="S428" i="1"/>
  <c r="T428" i="1" s="1"/>
  <c r="S884" i="1"/>
  <c r="T884" i="1" s="1"/>
  <c r="S788" i="1"/>
  <c r="T788" i="1" s="1"/>
  <c r="S19" i="1"/>
  <c r="T19" i="1" s="1"/>
  <c r="S531" i="1"/>
  <c r="T531" i="1" s="1"/>
  <c r="S787" i="1"/>
  <c r="T787" i="1" s="1"/>
  <c r="S156" i="1"/>
  <c r="T156" i="1" s="1"/>
  <c r="S188" i="1"/>
  <c r="T188" i="1" s="1"/>
  <c r="S316" i="1"/>
  <c r="T316" i="1" s="1"/>
  <c r="S348" i="1"/>
  <c r="T348" i="1" s="1"/>
  <c r="S380" i="1"/>
  <c r="T380" i="1" s="1"/>
  <c r="S476" i="1"/>
  <c r="T476" i="1" s="1"/>
  <c r="S508" i="1"/>
  <c r="T508" i="1" s="1"/>
  <c r="S604" i="1"/>
  <c r="T604" i="1" s="1"/>
  <c r="S636" i="1"/>
  <c r="T636" i="1" s="1"/>
  <c r="S732" i="1"/>
  <c r="T732" i="1" s="1"/>
  <c r="S764" i="1"/>
  <c r="T764" i="1" s="1"/>
  <c r="S860" i="1"/>
  <c r="T860" i="1" s="1"/>
  <c r="S892" i="1"/>
  <c r="T892" i="1" s="1"/>
  <c r="S277" i="1"/>
  <c r="T277" i="1" s="1"/>
  <c r="S997" i="1"/>
  <c r="T997" i="1" s="1"/>
  <c r="S6" i="1"/>
  <c r="T6" i="1" s="1"/>
  <c r="S102" i="1"/>
  <c r="T102" i="1" s="1"/>
  <c r="S134" i="1"/>
  <c r="T134" i="1" s="1"/>
  <c r="S230" i="1"/>
  <c r="T230" i="1" s="1"/>
  <c r="S262" i="1"/>
  <c r="T262" i="1" s="1"/>
  <c r="S326" i="1"/>
  <c r="T326" i="1" s="1"/>
  <c r="S85" i="1"/>
  <c r="T85" i="1" s="1"/>
  <c r="S951" i="1"/>
  <c r="T951" i="1" s="1"/>
  <c r="S1015" i="1"/>
  <c r="T1015" i="1" s="1"/>
  <c r="S23" i="1"/>
  <c r="T23" i="1" s="1"/>
  <c r="S215" i="1"/>
  <c r="T215" i="1" s="1"/>
  <c r="S343" i="1"/>
  <c r="T343" i="1" s="1"/>
  <c r="S647" i="1"/>
  <c r="T647" i="1" s="1"/>
  <c r="S711" i="1"/>
  <c r="T711" i="1" s="1"/>
  <c r="S775" i="1"/>
  <c r="T775" i="1" s="1"/>
  <c r="S839" i="1"/>
  <c r="T839" i="1" s="1"/>
  <c r="S99" i="1"/>
  <c r="T99" i="1" s="1"/>
  <c r="S355" i="1"/>
  <c r="T355" i="1" s="1"/>
  <c r="S611" i="1"/>
  <c r="T611" i="1" s="1"/>
  <c r="S867" i="1"/>
  <c r="T867" i="1" s="1"/>
  <c r="S94" i="1"/>
  <c r="T94" i="1" s="1"/>
  <c r="S196" i="1"/>
  <c r="T196" i="1" s="1"/>
  <c r="S437" i="1"/>
  <c r="T437" i="1" s="1"/>
  <c r="S44" i="1"/>
  <c r="T44" i="1" s="1"/>
  <c r="S172" i="1"/>
  <c r="T172" i="1" s="1"/>
  <c r="S300" i="1"/>
  <c r="T300" i="1" s="1"/>
  <c r="S422" i="1"/>
  <c r="T422" i="1" s="1"/>
  <c r="S550" i="1"/>
  <c r="T550" i="1" s="1"/>
  <c r="S678" i="1"/>
  <c r="T678" i="1" s="1"/>
  <c r="S806" i="1"/>
  <c r="T806" i="1" s="1"/>
  <c r="S934" i="1"/>
  <c r="T934" i="1" s="1"/>
  <c r="S998" i="1"/>
  <c r="T998" i="1" s="1"/>
  <c r="S238" i="1"/>
  <c r="T238" i="1" s="1"/>
  <c r="S22" i="1"/>
  <c r="T22" i="1" s="1"/>
  <c r="S176" i="1"/>
  <c r="T176" i="1" s="1"/>
  <c r="S27" i="1"/>
  <c r="T27" i="1" s="1"/>
  <c r="S275" i="1"/>
  <c r="T275" i="1" s="1"/>
  <c r="S175" i="1"/>
  <c r="T175" i="1" s="1"/>
  <c r="S254" i="1"/>
  <c r="T254" i="1" s="1"/>
  <c r="S361" i="1"/>
  <c r="T361" i="1" s="1"/>
  <c r="S425" i="1"/>
  <c r="T425" i="1" s="1"/>
  <c r="S489" i="1"/>
  <c r="T489" i="1" s="1"/>
  <c r="S553" i="1"/>
  <c r="T553" i="1" s="1"/>
  <c r="S617" i="1"/>
  <c r="T617" i="1" s="1"/>
  <c r="S681" i="1"/>
  <c r="T681" i="1" s="1"/>
  <c r="S745" i="1"/>
  <c r="T745" i="1" s="1"/>
  <c r="S809" i="1"/>
  <c r="T809" i="1" s="1"/>
  <c r="S873" i="1"/>
  <c r="T873" i="1" s="1"/>
  <c r="S937" i="1"/>
  <c r="T937" i="1" s="1"/>
  <c r="S38" i="1"/>
  <c r="T38" i="1" s="1"/>
  <c r="S317" i="1"/>
  <c r="T317" i="1" s="1"/>
  <c r="S154" i="1"/>
  <c r="T154" i="1" s="1"/>
  <c r="S411" i="1"/>
  <c r="T411" i="1" s="1"/>
  <c r="S667" i="1"/>
  <c r="T667" i="1" s="1"/>
  <c r="S923" i="1"/>
  <c r="T923" i="1" s="1"/>
  <c r="S54" i="1"/>
  <c r="T54" i="1" s="1"/>
  <c r="S284" i="1"/>
  <c r="T284" i="1" s="1"/>
  <c r="S310" i="1"/>
  <c r="T310" i="1" s="1"/>
  <c r="S220" i="1"/>
  <c r="T220" i="1" s="1"/>
  <c r="S41" i="1"/>
  <c r="T41" i="1" s="1"/>
  <c r="S233" i="1"/>
  <c r="T233" i="1" s="1"/>
  <c r="S329" i="1"/>
  <c r="T329" i="1" s="1"/>
  <c r="S506" i="1"/>
  <c r="T506" i="1" s="1"/>
  <c r="S698" i="1"/>
  <c r="T698" i="1" s="1"/>
  <c r="S890" i="1"/>
  <c r="T890" i="1" s="1"/>
  <c r="S922" i="1"/>
  <c r="T922" i="1" s="1"/>
  <c r="S963" i="1"/>
  <c r="T963" i="1" s="1"/>
  <c r="S1027" i="1"/>
  <c r="T1027" i="1" s="1"/>
  <c r="S28" i="1"/>
  <c r="T28" i="1" s="1"/>
  <c r="S484" i="1"/>
  <c r="T484" i="1" s="1"/>
  <c r="S612" i="1"/>
  <c r="T612" i="1" s="1"/>
  <c r="S868" i="1"/>
  <c r="T868" i="1" s="1"/>
  <c r="S398" i="1"/>
  <c r="T398" i="1" s="1"/>
  <c r="S526" i="1"/>
  <c r="T526" i="1" s="1"/>
  <c r="S686" i="1"/>
  <c r="T686" i="1" s="1"/>
  <c r="S814" i="1"/>
  <c r="T814" i="1" s="1"/>
  <c r="S675" i="1"/>
  <c r="T675" i="1" s="1"/>
  <c r="S240" i="1"/>
  <c r="T240" i="1" s="1"/>
  <c r="S336" i="1"/>
  <c r="T336" i="1" s="1"/>
  <c r="S368" i="1"/>
  <c r="T368" i="1" s="1"/>
  <c r="S400" i="1"/>
  <c r="T400" i="1" s="1"/>
  <c r="S432" i="1"/>
  <c r="T432" i="1" s="1"/>
  <c r="S464" i="1"/>
  <c r="T464" i="1" s="1"/>
  <c r="S496" i="1"/>
  <c r="T496" i="1" s="1"/>
  <c r="S528" i="1"/>
  <c r="T528" i="1" s="1"/>
  <c r="S560" i="1"/>
  <c r="T560" i="1" s="1"/>
  <c r="S592" i="1"/>
  <c r="T592" i="1" s="1"/>
  <c r="S624" i="1"/>
  <c r="T624" i="1" s="1"/>
  <c r="S656" i="1"/>
  <c r="T656" i="1" s="1"/>
  <c r="S736" i="1"/>
  <c r="T736" i="1" s="1"/>
  <c r="S800" i="1"/>
  <c r="T800" i="1" s="1"/>
  <c r="S853" i="1"/>
  <c r="T853" i="1" s="1"/>
  <c r="S101" i="1"/>
  <c r="T101" i="1" s="1"/>
  <c r="S613" i="1"/>
  <c r="T613" i="1" s="1"/>
  <c r="S869" i="1"/>
  <c r="T869" i="1" s="1"/>
  <c r="S137" i="1"/>
  <c r="T137" i="1" s="1"/>
  <c r="S169" i="1"/>
  <c r="T169" i="1" s="1"/>
  <c r="S265" i="1"/>
  <c r="T265" i="1" s="1"/>
  <c r="S297" i="1"/>
  <c r="T297" i="1" s="1"/>
  <c r="S235" i="1"/>
  <c r="T235" i="1" s="1"/>
  <c r="S954" i="1"/>
  <c r="T954" i="1" s="1"/>
  <c r="S1018" i="1"/>
  <c r="T1018" i="1" s="1"/>
  <c r="S90" i="1"/>
  <c r="T90" i="1" s="1"/>
  <c r="S122" i="1"/>
  <c r="T122" i="1" s="1"/>
  <c r="S218" i="1"/>
  <c r="T218" i="1" s="1"/>
  <c r="S250" i="1"/>
  <c r="T250" i="1" s="1"/>
  <c r="S346" i="1"/>
  <c r="T346" i="1" s="1"/>
  <c r="S378" i="1"/>
  <c r="T378" i="1" s="1"/>
  <c r="S410" i="1"/>
  <c r="T410" i="1" s="1"/>
  <c r="S442" i="1"/>
  <c r="T442" i="1" s="1"/>
  <c r="S474" i="1"/>
  <c r="T474" i="1" s="1"/>
  <c r="S538" i="1"/>
  <c r="T538" i="1" s="1"/>
  <c r="S570" i="1"/>
  <c r="T570" i="1" s="1"/>
  <c r="S602" i="1"/>
  <c r="T602" i="1" s="1"/>
  <c r="S634" i="1"/>
  <c r="T634" i="1" s="1"/>
  <c r="S666" i="1"/>
  <c r="T666" i="1" s="1"/>
  <c r="S730" i="1"/>
  <c r="T730" i="1" s="1"/>
  <c r="S762" i="1"/>
  <c r="T762" i="1" s="1"/>
  <c r="S794" i="1"/>
  <c r="T794" i="1" s="1"/>
  <c r="S826" i="1"/>
  <c r="T826" i="1" s="1"/>
  <c r="S858" i="1"/>
  <c r="T858" i="1" s="1"/>
  <c r="S222" i="1"/>
  <c r="T222" i="1" s="1"/>
  <c r="S324" i="1"/>
  <c r="T324" i="1" s="1"/>
  <c r="S733" i="1"/>
  <c r="T733" i="1" s="1"/>
  <c r="S797" i="1"/>
  <c r="T797" i="1" s="1"/>
  <c r="S957" i="1"/>
  <c r="T957" i="1" s="1"/>
  <c r="S70" i="1"/>
  <c r="T70" i="1" s="1"/>
  <c r="S198" i="1"/>
  <c r="T198" i="1" s="1"/>
  <c r="S454" i="1"/>
  <c r="T454" i="1" s="1"/>
  <c r="S582" i="1"/>
  <c r="T582" i="1" s="1"/>
  <c r="S710" i="1"/>
  <c r="T710" i="1" s="1"/>
  <c r="S838" i="1"/>
  <c r="T838" i="1" s="1"/>
  <c r="S950" i="1"/>
  <c r="T950" i="1" s="1"/>
  <c r="S1014" i="1"/>
  <c r="T1014" i="1" s="1"/>
  <c r="S399" i="1"/>
  <c r="T399" i="1" s="1"/>
  <c r="S463" i="1"/>
  <c r="T463" i="1" s="1"/>
  <c r="S527" i="1"/>
  <c r="T527" i="1" s="1"/>
  <c r="S591" i="1"/>
  <c r="T591" i="1" s="1"/>
  <c r="S48" i="1"/>
  <c r="T48" i="1" s="1"/>
  <c r="S211" i="1"/>
  <c r="T211" i="1" s="1"/>
  <c r="S125" i="1"/>
  <c r="T125" i="1" s="1"/>
  <c r="S189" i="1"/>
  <c r="T189" i="1" s="1"/>
  <c r="S26" i="1"/>
  <c r="T26" i="1" s="1"/>
  <c r="S347" i="1"/>
  <c r="T347" i="1" s="1"/>
  <c r="S603" i="1"/>
  <c r="T603" i="1" s="1"/>
  <c r="S859" i="1"/>
  <c r="T859" i="1" s="1"/>
  <c r="S412" i="1"/>
  <c r="T412" i="1" s="1"/>
  <c r="S420" i="1"/>
  <c r="T420" i="1" s="1"/>
  <c r="S556" i="1"/>
  <c r="T556" i="1" s="1"/>
  <c r="S500" i="1"/>
  <c r="T500" i="1" s="1"/>
  <c r="S572" i="1"/>
  <c r="T572" i="1" s="1"/>
  <c r="S388" i="1"/>
  <c r="T388" i="1" s="1"/>
  <c r="S460" i="1"/>
  <c r="T460" i="1" s="1"/>
  <c r="S404" i="1"/>
  <c r="T404" i="1" s="1"/>
  <c r="S851" i="1"/>
  <c r="T851" i="1" s="1"/>
  <c r="S36" i="1"/>
  <c r="T36" i="1" s="1"/>
  <c r="S164" i="1"/>
  <c r="T164" i="1" s="1"/>
  <c r="S452" i="1"/>
  <c r="T452" i="1" s="1"/>
  <c r="S580" i="1"/>
  <c r="T580" i="1" s="1"/>
  <c r="S708" i="1"/>
  <c r="T708" i="1" s="1"/>
  <c r="S270" i="1"/>
  <c r="T270" i="1" s="1"/>
  <c r="S430" i="1"/>
  <c r="T430" i="1" s="1"/>
  <c r="S590" i="1"/>
  <c r="T590" i="1" s="1"/>
  <c r="S718" i="1"/>
  <c r="T718" i="1" s="1"/>
  <c r="S878" i="1"/>
  <c r="T878" i="1" s="1"/>
  <c r="S967" i="1"/>
  <c r="T967" i="1" s="1"/>
  <c r="S103" i="1"/>
  <c r="T103" i="1" s="1"/>
  <c r="S359" i="1"/>
  <c r="T359" i="1" s="1"/>
  <c r="S663" i="1"/>
  <c r="T663" i="1" s="1"/>
  <c r="S16" i="1"/>
  <c r="T16" i="1" s="1"/>
  <c r="S768" i="1"/>
  <c r="T768" i="1" s="1"/>
  <c r="S147" i="1"/>
  <c r="T147" i="1" s="1"/>
  <c r="S659" i="1"/>
  <c r="T659" i="1" s="1"/>
  <c r="S996" i="1"/>
  <c r="T996" i="1" s="1"/>
  <c r="S108" i="1"/>
  <c r="T108" i="1" s="1"/>
  <c r="S236" i="1"/>
  <c r="T236" i="1" s="1"/>
  <c r="S364" i="1"/>
  <c r="T364" i="1" s="1"/>
  <c r="S396" i="1"/>
  <c r="T396" i="1" s="1"/>
  <c r="S524" i="1"/>
  <c r="T524" i="1" s="1"/>
  <c r="S748" i="1"/>
  <c r="T748" i="1" s="1"/>
  <c r="S876" i="1"/>
  <c r="T876" i="1" s="1"/>
  <c r="S725" i="1"/>
  <c r="T725" i="1" s="1"/>
  <c r="S219" i="1"/>
  <c r="T219" i="1" s="1"/>
  <c r="S214" i="1"/>
  <c r="T214" i="1" s="1"/>
  <c r="S983" i="1"/>
  <c r="T983" i="1" s="1"/>
  <c r="S311" i="1"/>
  <c r="T311" i="1" s="1"/>
  <c r="S615" i="1"/>
  <c r="T615" i="1" s="1"/>
  <c r="S679" i="1"/>
  <c r="T679" i="1" s="1"/>
  <c r="S743" i="1"/>
  <c r="T743" i="1" s="1"/>
  <c r="S807" i="1"/>
  <c r="T807" i="1" s="1"/>
  <c r="S871" i="1"/>
  <c r="T871" i="1" s="1"/>
  <c r="S693" i="1"/>
  <c r="T693" i="1" s="1"/>
  <c r="S483" i="1"/>
  <c r="T483" i="1" s="1"/>
  <c r="S739" i="1"/>
  <c r="T739" i="1" s="1"/>
  <c r="S88" i="1"/>
  <c r="T88" i="1" s="1"/>
  <c r="S216" i="1"/>
  <c r="T216" i="1" s="1"/>
  <c r="S92" i="1"/>
  <c r="T92" i="1" s="1"/>
  <c r="S339" i="1"/>
  <c r="T339" i="1" s="1"/>
  <c r="S740" i="1"/>
  <c r="T740" i="1" s="1"/>
  <c r="S46" i="1"/>
  <c r="T46" i="1" s="1"/>
  <c r="S142" i="1"/>
  <c r="T142" i="1" s="1"/>
  <c r="S302" i="1"/>
  <c r="T302" i="1" s="1"/>
  <c r="S462" i="1"/>
  <c r="T462" i="1" s="1"/>
  <c r="S654" i="1"/>
  <c r="T654" i="1" s="1"/>
  <c r="S750" i="1"/>
  <c r="T750" i="1" s="1"/>
  <c r="S846" i="1"/>
  <c r="T846" i="1" s="1"/>
  <c r="S31" i="1"/>
  <c r="T31" i="1" s="1"/>
  <c r="S231" i="1"/>
  <c r="T231" i="1" s="1"/>
  <c r="S144" i="1"/>
  <c r="T144" i="1" s="1"/>
  <c r="S864" i="1"/>
  <c r="T864" i="1" s="1"/>
  <c r="S252" i="1"/>
  <c r="T252" i="1" s="1"/>
  <c r="S206" i="1"/>
  <c r="T206" i="1" s="1"/>
  <c r="S540" i="1"/>
  <c r="T540" i="1" s="1"/>
  <c r="S548" i="1"/>
  <c r="T548" i="1" s="1"/>
  <c r="S700" i="1"/>
  <c r="T700" i="1" s="1"/>
  <c r="S516" i="1"/>
  <c r="T516" i="1" s="1"/>
  <c r="S403" i="1"/>
  <c r="T403" i="1" s="1"/>
  <c r="S915" i="1"/>
  <c r="T915" i="1" s="1"/>
  <c r="S76" i="1"/>
  <c r="T76" i="1" s="1"/>
  <c r="S204" i="1"/>
  <c r="T204" i="1" s="1"/>
  <c r="S492" i="1"/>
  <c r="T492" i="1" s="1"/>
  <c r="S620" i="1"/>
  <c r="T620" i="1" s="1"/>
  <c r="S652" i="1"/>
  <c r="T652" i="1" s="1"/>
  <c r="S780" i="1"/>
  <c r="T780" i="1" s="1"/>
  <c r="S908" i="1"/>
  <c r="T908" i="1" s="1"/>
  <c r="S917" i="1"/>
  <c r="T917" i="1" s="1"/>
  <c r="S86" i="1"/>
  <c r="T86" i="1" s="1"/>
  <c r="S118" i="1"/>
  <c r="T118" i="1" s="1"/>
  <c r="S182" i="1"/>
  <c r="T182" i="1" s="1"/>
  <c r="S973" i="1"/>
  <c r="T973" i="1" s="1"/>
  <c r="S358" i="1"/>
  <c r="T358" i="1" s="1"/>
  <c r="S486" i="1"/>
  <c r="T486" i="1" s="1"/>
  <c r="S614" i="1"/>
  <c r="T614" i="1" s="1"/>
  <c r="S742" i="1"/>
  <c r="T742" i="1" s="1"/>
  <c r="S870" i="1"/>
  <c r="T870" i="1" s="1"/>
  <c r="S966" i="1"/>
  <c r="T966" i="1" s="1"/>
  <c r="S1030" i="1"/>
  <c r="T1030" i="1" s="1"/>
  <c r="S186" i="1"/>
  <c r="T186" i="1" s="1"/>
  <c r="S415" i="1"/>
  <c r="T415" i="1" s="1"/>
  <c r="S479" i="1"/>
  <c r="T479" i="1" s="1"/>
  <c r="S543" i="1"/>
  <c r="T543" i="1" s="1"/>
  <c r="S127" i="1"/>
  <c r="T127" i="1" s="1"/>
  <c r="S278" i="1"/>
  <c r="T278" i="1" s="1"/>
  <c r="S888" i="1"/>
  <c r="T888" i="1" s="1"/>
  <c r="S155" i="1"/>
  <c r="T155" i="1" s="1"/>
  <c r="S24" i="1"/>
  <c r="T24" i="1" s="1"/>
  <c r="S393" i="1"/>
  <c r="T393" i="1" s="1"/>
  <c r="S457" i="1"/>
  <c r="T457" i="1" s="1"/>
  <c r="S521" i="1"/>
  <c r="T521" i="1" s="1"/>
  <c r="S585" i="1"/>
  <c r="T585" i="1" s="1"/>
  <c r="S649" i="1"/>
  <c r="T649" i="1" s="1"/>
  <c r="S713" i="1"/>
  <c r="T713" i="1" s="1"/>
  <c r="S777" i="1"/>
  <c r="T777" i="1" s="1"/>
  <c r="S841" i="1"/>
  <c r="T841" i="1" s="1"/>
  <c r="S905" i="1"/>
  <c r="T905" i="1" s="1"/>
  <c r="S268" i="1"/>
  <c r="T268" i="1" s="1"/>
  <c r="S61" i="1"/>
  <c r="T61" i="1" s="1"/>
  <c r="S141" i="1"/>
  <c r="T141" i="1" s="1"/>
  <c r="S539" i="1"/>
  <c r="T539" i="1" s="1"/>
  <c r="S795" i="1"/>
  <c r="T795" i="1" s="1"/>
  <c r="S111" i="1"/>
  <c r="T111" i="1" s="1"/>
  <c r="S668" i="1"/>
  <c r="T668" i="1" s="1"/>
  <c r="S676" i="1"/>
  <c r="T676" i="1" s="1"/>
  <c r="S812" i="1"/>
  <c r="T812" i="1" s="1"/>
  <c r="S756" i="1"/>
  <c r="T756" i="1" s="1"/>
  <c r="S828" i="1"/>
  <c r="T828" i="1" s="1"/>
  <c r="S644" i="1"/>
  <c r="T644" i="1" s="1"/>
  <c r="S716" i="1"/>
  <c r="T716" i="1" s="1"/>
  <c r="S660" i="1"/>
  <c r="T660" i="1" s="1"/>
  <c r="S964" i="1"/>
  <c r="T964" i="1" s="1"/>
  <c r="S83" i="1"/>
  <c r="T83" i="1" s="1"/>
  <c r="S980" i="1"/>
  <c r="T980" i="1" s="1"/>
  <c r="S292" i="1"/>
  <c r="T292" i="1" s="1"/>
  <c r="S836" i="1"/>
  <c r="T836" i="1" s="1"/>
  <c r="S366" i="1"/>
  <c r="T366" i="1" s="1"/>
  <c r="S558" i="1"/>
  <c r="T558" i="1" s="1"/>
  <c r="S1031" i="1"/>
  <c r="T1031" i="1" s="1"/>
  <c r="S135" i="1"/>
  <c r="T135" i="1" s="1"/>
  <c r="S295" i="1"/>
  <c r="T295" i="1" s="1"/>
  <c r="S599" i="1"/>
  <c r="T599" i="1" s="1"/>
  <c r="S791" i="1"/>
  <c r="T791" i="1" s="1"/>
  <c r="S163" i="1"/>
  <c r="T163" i="1" s="1"/>
  <c r="S688" i="1"/>
  <c r="T688" i="1" s="1"/>
  <c r="S260" i="1"/>
  <c r="T260" i="1" s="1"/>
  <c r="S124" i="1"/>
  <c r="T124" i="1" s="1"/>
  <c r="S78" i="1"/>
  <c r="T78" i="1" s="1"/>
  <c r="S804" i="1"/>
  <c r="T804" i="1" s="1"/>
  <c r="S772" i="1"/>
  <c r="T772" i="1" s="1"/>
  <c r="S467" i="1"/>
  <c r="T467" i="1" s="1"/>
  <c r="S116" i="1"/>
  <c r="T116" i="1" s="1"/>
  <c r="S244" i="1"/>
  <c r="T244" i="1" s="1"/>
  <c r="S276" i="1"/>
  <c r="T276" i="1" s="1"/>
  <c r="S340" i="1"/>
  <c r="T340" i="1" s="1"/>
  <c r="S468" i="1"/>
  <c r="T468" i="1" s="1"/>
  <c r="S596" i="1"/>
  <c r="T596" i="1" s="1"/>
  <c r="S724" i="1"/>
  <c r="T724" i="1" s="1"/>
  <c r="S820" i="1"/>
  <c r="T820" i="1" s="1"/>
  <c r="S852" i="1"/>
  <c r="T852" i="1" s="1"/>
  <c r="S283" i="1"/>
  <c r="T283" i="1" s="1"/>
  <c r="S190" i="1"/>
  <c r="T190" i="1" s="1"/>
  <c r="S318" i="1"/>
  <c r="T318" i="1" s="1"/>
  <c r="S382" i="1"/>
  <c r="T382" i="1" s="1"/>
  <c r="S446" i="1"/>
  <c r="T446" i="1" s="1"/>
  <c r="S478" i="1"/>
  <c r="T478" i="1" s="1"/>
  <c r="S542" i="1"/>
  <c r="T542" i="1" s="1"/>
  <c r="S574" i="1"/>
  <c r="T574" i="1" s="1"/>
  <c r="S606" i="1"/>
  <c r="T606" i="1" s="1"/>
  <c r="S638" i="1"/>
  <c r="T638" i="1" s="1"/>
  <c r="S670" i="1"/>
  <c r="T670" i="1" s="1"/>
  <c r="S702" i="1"/>
  <c r="T702" i="1" s="1"/>
  <c r="S734" i="1"/>
  <c r="T734" i="1" s="1"/>
  <c r="S766" i="1"/>
  <c r="T766" i="1" s="1"/>
  <c r="S798" i="1"/>
  <c r="T798" i="1" s="1"/>
  <c r="S830" i="1"/>
  <c r="T830" i="1" s="1"/>
  <c r="S862" i="1"/>
  <c r="T862" i="1" s="1"/>
  <c r="S894" i="1"/>
  <c r="T894" i="1" s="1"/>
  <c r="S926" i="1"/>
  <c r="T926" i="1" s="1"/>
  <c r="S999" i="1"/>
  <c r="T999" i="1" s="1"/>
  <c r="S15" i="1"/>
  <c r="T15" i="1" s="1"/>
  <c r="S79" i="1"/>
  <c r="T79" i="1" s="1"/>
  <c r="S119" i="1"/>
  <c r="T119" i="1" s="1"/>
  <c r="S159" i="1"/>
  <c r="T159" i="1" s="1"/>
  <c r="S263" i="1"/>
  <c r="T263" i="1" s="1"/>
  <c r="S631" i="1"/>
  <c r="T631" i="1" s="1"/>
  <c r="S695" i="1"/>
  <c r="T695" i="1" s="1"/>
  <c r="S759" i="1"/>
  <c r="T759" i="1" s="1"/>
  <c r="S823" i="1"/>
  <c r="T823" i="1" s="1"/>
  <c r="S887" i="1"/>
  <c r="T887" i="1" s="1"/>
  <c r="S720" i="1"/>
  <c r="T720" i="1" s="1"/>
  <c r="S912" i="1"/>
  <c r="T912" i="1" s="1"/>
  <c r="S35" i="1"/>
  <c r="T35" i="1" s="1"/>
  <c r="S547" i="1"/>
  <c r="T547" i="1" s="1"/>
  <c r="S803" i="1"/>
  <c r="T803" i="1" s="1"/>
  <c r="S60" i="1"/>
  <c r="T60" i="1" s="1"/>
  <c r="S595" i="1"/>
  <c r="T595" i="1" s="1"/>
  <c r="S356" i="1"/>
  <c r="T356" i="1" s="1"/>
  <c r="S14" i="1"/>
  <c r="T14" i="1" s="1"/>
  <c r="S174" i="1"/>
  <c r="T174" i="1" s="1"/>
  <c r="S334" i="1"/>
  <c r="T334" i="1" s="1"/>
  <c r="S494" i="1"/>
  <c r="T494" i="1" s="1"/>
  <c r="S622" i="1"/>
  <c r="T622" i="1" s="1"/>
  <c r="S782" i="1"/>
  <c r="T782" i="1" s="1"/>
  <c r="S910" i="1"/>
  <c r="T910" i="1" s="1"/>
  <c r="S63" i="1"/>
  <c r="T63" i="1" s="1"/>
  <c r="S727" i="1"/>
  <c r="T727" i="1" s="1"/>
  <c r="S855" i="1"/>
  <c r="T855" i="1" s="1"/>
  <c r="S419" i="1"/>
  <c r="T419" i="1" s="1"/>
  <c r="S931" i="1"/>
  <c r="T931" i="1" s="1"/>
  <c r="S112" i="1"/>
  <c r="T112" i="1" s="1"/>
  <c r="S208" i="1"/>
  <c r="T208" i="1" s="1"/>
  <c r="S132" i="1"/>
  <c r="T132" i="1" s="1"/>
  <c r="S333" i="1"/>
  <c r="T333" i="1" s="1"/>
  <c r="S1037" i="1"/>
  <c r="T1037" i="1" s="1"/>
  <c r="S140" i="1"/>
  <c r="T140" i="1" s="1"/>
  <c r="S796" i="1"/>
  <c r="T796" i="1" s="1"/>
  <c r="S723" i="1"/>
  <c r="T723" i="1" s="1"/>
  <c r="S948" i="1"/>
  <c r="T948" i="1" s="1"/>
  <c r="S20" i="1"/>
  <c r="T20" i="1" s="1"/>
  <c r="S148" i="1"/>
  <c r="T148" i="1" s="1"/>
  <c r="S436" i="1"/>
  <c r="T436" i="1" s="1"/>
  <c r="S564" i="1"/>
  <c r="T564" i="1" s="1"/>
  <c r="S692" i="1"/>
  <c r="T692" i="1" s="1"/>
  <c r="S885" i="1"/>
  <c r="T885" i="1" s="1"/>
  <c r="S62" i="1"/>
  <c r="T62" i="1" s="1"/>
  <c r="S350" i="1"/>
  <c r="T350" i="1" s="1"/>
  <c r="S414" i="1"/>
  <c r="T414" i="1" s="1"/>
  <c r="S510" i="1"/>
  <c r="T510" i="1" s="1"/>
  <c r="S68" i="1"/>
  <c r="T68" i="1" s="1"/>
  <c r="S357" i="1"/>
  <c r="T357" i="1" s="1"/>
  <c r="S390" i="1"/>
  <c r="T390" i="1" s="1"/>
  <c r="S518" i="1"/>
  <c r="T518" i="1" s="1"/>
  <c r="S646" i="1"/>
  <c r="T646" i="1" s="1"/>
  <c r="S774" i="1"/>
  <c r="T774" i="1" s="1"/>
  <c r="S902" i="1"/>
  <c r="T902" i="1" s="1"/>
  <c r="S982" i="1"/>
  <c r="T982" i="1" s="1"/>
  <c r="S39" i="1"/>
  <c r="T39" i="1" s="1"/>
  <c r="S212" i="1"/>
  <c r="T212" i="1" s="1"/>
  <c r="S367" i="1"/>
  <c r="T367" i="1" s="1"/>
  <c r="S431" i="1"/>
  <c r="T431" i="1" s="1"/>
  <c r="S495" i="1"/>
  <c r="T495" i="1" s="1"/>
  <c r="S559" i="1"/>
  <c r="T559" i="1" s="1"/>
  <c r="S150" i="1"/>
  <c r="T150" i="1" s="1"/>
  <c r="S304" i="1"/>
  <c r="T304" i="1" s="1"/>
  <c r="S91" i="1"/>
  <c r="T91" i="1" s="1"/>
  <c r="S7" i="1"/>
  <c r="T7" i="1" s="1"/>
  <c r="S228" i="1"/>
  <c r="T228" i="1" s="1"/>
  <c r="S985" i="1"/>
  <c r="T985" i="1" s="1"/>
  <c r="S12" i="1"/>
  <c r="T12" i="1" s="1"/>
  <c r="S294" i="1"/>
  <c r="T294" i="1" s="1"/>
  <c r="S143" i="1"/>
  <c r="T143" i="1" s="1"/>
  <c r="S282" i="1"/>
  <c r="T282" i="1" s="1"/>
  <c r="S475" i="1"/>
  <c r="T475" i="1" s="1"/>
  <c r="S731" i="1"/>
  <c r="T731" i="1" s="1"/>
  <c r="S191" i="1"/>
  <c r="T191" i="1" s="1"/>
  <c r="S924" i="1"/>
  <c r="T924" i="1" s="1"/>
  <c r="S932" i="1"/>
  <c r="T932" i="1" s="1"/>
  <c r="S1012" i="1"/>
  <c r="T1012" i="1" s="1"/>
  <c r="S900" i="1"/>
  <c r="T900" i="1" s="1"/>
  <c r="S916" i="1"/>
  <c r="T916" i="1" s="1"/>
  <c r="S168" i="1"/>
  <c r="T168" i="1" s="1"/>
  <c r="S128" i="1"/>
  <c r="T128" i="1" s="1"/>
  <c r="S296" i="1"/>
  <c r="T296" i="1" s="1"/>
  <c r="S256" i="1"/>
  <c r="T256" i="1" s="1"/>
  <c r="S213" i="1"/>
  <c r="T213" i="1" s="1"/>
  <c r="S40" i="1"/>
  <c r="T40" i="1" s="1"/>
  <c r="D1047" i="2"/>
  <c r="T50" i="1"/>
  <c r="T133" i="1"/>
  <c r="T273" i="1"/>
  <c r="T741" i="1"/>
  <c r="T1024" i="1"/>
  <c r="T354" i="1"/>
  <c r="T418" i="1"/>
  <c r="T610" i="1"/>
  <c r="T738" i="1"/>
  <c r="T802" i="1"/>
  <c r="T10" i="1"/>
  <c r="T986" i="1"/>
  <c r="T635" i="1"/>
  <c r="T365" i="1"/>
  <c r="T621" i="1"/>
  <c r="T813" i="1"/>
  <c r="T877" i="1"/>
  <c r="T1005" i="1"/>
  <c r="T226" i="1"/>
  <c r="T259" i="1"/>
  <c r="T241" i="1"/>
  <c r="T721" i="1"/>
  <c r="T849" i="1"/>
  <c r="T362" i="1"/>
  <c r="T426" i="1"/>
  <c r="T490" i="1"/>
  <c r="T554" i="1"/>
  <c r="T618" i="1"/>
  <c r="T682" i="1"/>
  <c r="T746" i="1"/>
  <c r="T810" i="1"/>
  <c r="T874" i="1"/>
  <c r="T13" i="1"/>
  <c r="T45" i="1"/>
  <c r="T173" i="1"/>
  <c r="T205" i="1"/>
  <c r="T237" i="1"/>
  <c r="T301" i="1"/>
  <c r="T523" i="1"/>
  <c r="T715" i="1"/>
  <c r="T907" i="1"/>
  <c r="T971" i="1"/>
  <c r="T298" i="1"/>
  <c r="T757" i="1"/>
  <c r="T345" i="1"/>
  <c r="T665" i="1"/>
  <c r="T729" i="1"/>
  <c r="T921" i="1"/>
  <c r="T89" i="1"/>
  <c r="T562" i="1"/>
  <c r="T626" i="1"/>
  <c r="T1010" i="1"/>
  <c r="T979" i="1"/>
  <c r="T1043" i="1"/>
  <c r="T765" i="1"/>
  <c r="T1021" i="1"/>
  <c r="T107" i="1"/>
  <c r="T203" i="1"/>
  <c r="T106" i="1"/>
  <c r="T389" i="1"/>
  <c r="T837" i="1"/>
  <c r="T965" i="1"/>
  <c r="T1029" i="1"/>
  <c r="T544" i="1"/>
  <c r="T608" i="1"/>
  <c r="T578" i="1"/>
  <c r="T898" i="1"/>
  <c r="T962" i="1"/>
  <c r="T995" i="1"/>
  <c r="T629" i="1"/>
  <c r="T525" i="1"/>
  <c r="T589" i="1"/>
  <c r="T845" i="1"/>
  <c r="T909" i="1"/>
  <c r="T179" i="1"/>
  <c r="T1009" i="1"/>
  <c r="T522" i="1"/>
  <c r="T778" i="1"/>
  <c r="T906" i="1"/>
  <c r="T1003" i="1"/>
  <c r="T405" i="1"/>
  <c r="T207" i="1"/>
  <c r="T290" i="1"/>
  <c r="T377" i="1"/>
  <c r="F334" i="4" l="1"/>
  <c r="F341" i="4"/>
  <c r="F287" i="4"/>
  <c r="F344" i="4"/>
  <c r="F411" i="4"/>
  <c r="F217" i="4"/>
  <c r="F407" i="4"/>
  <c r="F316" i="4"/>
  <c r="F49" i="4"/>
  <c r="F134" i="4"/>
  <c r="F399" i="4"/>
  <c r="F459" i="4"/>
  <c r="F191" i="4"/>
  <c r="F144" i="4"/>
  <c r="F208" i="4"/>
  <c r="F346" i="4"/>
  <c r="F446" i="4"/>
  <c r="F60" i="4"/>
  <c r="F78" i="4"/>
  <c r="F386" i="4"/>
  <c r="F336" i="4"/>
  <c r="F396" i="4"/>
  <c r="F295" i="4"/>
  <c r="F209" i="4"/>
  <c r="F331" i="4"/>
  <c r="F310" i="4"/>
  <c r="F410" i="4"/>
  <c r="F300" i="4"/>
  <c r="F230" i="4"/>
  <c r="F315" i="4"/>
  <c r="F338" i="4"/>
  <c r="F273" i="4"/>
  <c r="F294" i="4"/>
  <c r="F351" i="4"/>
  <c r="F419" i="4"/>
  <c r="F461" i="4"/>
  <c r="F89" i="4"/>
  <c r="F359" i="4"/>
  <c r="F312" i="4"/>
  <c r="F374" i="4"/>
  <c r="F444" i="4"/>
  <c r="F447" i="4"/>
  <c r="F311" i="4"/>
  <c r="F352" i="4"/>
  <c r="F113" i="4"/>
  <c r="F198" i="4"/>
  <c r="F255" i="4"/>
  <c r="F163" i="4"/>
  <c r="F440" i="4"/>
  <c r="F398" i="4"/>
  <c r="F395" i="4"/>
  <c r="F450" i="4"/>
  <c r="F207" i="4"/>
  <c r="F52" i="4"/>
  <c r="F98" i="4"/>
  <c r="F64" i="4"/>
  <c r="F337" i="4"/>
  <c r="F415" i="4"/>
  <c r="F408" i="4"/>
  <c r="F153" i="4"/>
  <c r="F423" i="4"/>
  <c r="F437" i="4"/>
  <c r="F438" i="4"/>
  <c r="F372" i="4"/>
  <c r="F388" i="4"/>
  <c r="F375" i="4"/>
  <c r="F314" i="4"/>
  <c r="F177" i="4"/>
  <c r="F262" i="4"/>
  <c r="F319" i="4"/>
  <c r="F266" i="4"/>
  <c r="F442" i="4"/>
  <c r="F462" i="4"/>
  <c r="F356" i="4"/>
  <c r="F111" i="4"/>
  <c r="F187" i="4"/>
  <c r="F258" i="4"/>
  <c r="F283" i="4"/>
  <c r="F358" i="4"/>
  <c r="F347" i="4"/>
  <c r="F393" i="4"/>
  <c r="F304" i="4"/>
  <c r="F445" i="4"/>
  <c r="F401" i="4"/>
  <c r="F422" i="4"/>
  <c r="F226" i="4"/>
  <c r="F448" i="4"/>
  <c r="F348" i="4"/>
  <c r="F345" i="4"/>
  <c r="F340" i="4"/>
  <c r="F378" i="4"/>
  <c r="F303" i="4"/>
  <c r="F332" i="4"/>
  <c r="F297" i="4"/>
  <c r="F439" i="4"/>
  <c r="F420" i="4"/>
  <c r="F241" i="4"/>
  <c r="F326" i="4"/>
  <c r="F383" i="4"/>
  <c r="F368" i="4"/>
  <c r="F384" i="4"/>
  <c r="F327" i="4"/>
  <c r="F298" i="4"/>
  <c r="F279" i="4"/>
  <c r="F272" i="4"/>
  <c r="F69" i="4"/>
  <c r="F275" i="4"/>
  <c r="F405" i="4"/>
  <c r="F31" i="4"/>
  <c r="F452" i="4"/>
  <c r="F451" i="4"/>
  <c r="F427" i="4"/>
  <c r="F349" i="4"/>
  <c r="F409" i="4"/>
  <c r="F443" i="4"/>
  <c r="F381" i="4"/>
  <c r="F367" i="4"/>
  <c r="F293" i="4"/>
  <c r="F361" i="4"/>
  <c r="F365" i="4"/>
  <c r="F421" i="4"/>
  <c r="F305" i="4"/>
  <c r="F390" i="4"/>
  <c r="F72" i="4"/>
  <c r="F466" i="4"/>
  <c r="F324" i="4"/>
  <c r="F121" i="4"/>
  <c r="F391" i="4"/>
  <c r="F458" i="4"/>
  <c r="F232" i="4"/>
  <c r="F280" i="4"/>
  <c r="F243" i="4"/>
  <c r="F62" i="4"/>
  <c r="F339" i="4"/>
  <c r="F457" i="4"/>
  <c r="F387" i="4"/>
  <c r="F465" i="4"/>
  <c r="F328" i="4"/>
  <c r="F350" i="4"/>
  <c r="F333" i="4"/>
  <c r="F325" i="4"/>
  <c r="F38" i="4"/>
  <c r="F95" i="4"/>
  <c r="F429" i="4"/>
  <c r="F416" i="4"/>
  <c r="F370" i="4"/>
  <c r="F302" i="4"/>
  <c r="F330" i="4"/>
  <c r="F323" i="4"/>
  <c r="F431" i="4"/>
  <c r="F456" i="4"/>
  <c r="F425" i="4"/>
  <c r="F464" i="4"/>
  <c r="F363" i="4"/>
  <c r="F369" i="4"/>
  <c r="F454" i="4"/>
  <c r="F173" i="4"/>
  <c r="F296" i="4"/>
  <c r="F428" i="4"/>
  <c r="F389" i="4"/>
  <c r="F313" i="4"/>
  <c r="F392" i="4"/>
  <c r="F299" i="4"/>
  <c r="F88" i="4"/>
  <c r="F267" i="4"/>
  <c r="F122" i="4"/>
  <c r="F251" i="4"/>
  <c r="F137" i="4"/>
  <c r="F418" i="4"/>
  <c r="F414" i="4"/>
  <c r="F81" i="4"/>
  <c r="F102" i="4"/>
  <c r="F159" i="4"/>
  <c r="F112" i="4"/>
  <c r="F357" i="4"/>
  <c r="F309" i="4"/>
  <c r="F366" i="4"/>
  <c r="F432" i="4"/>
  <c r="F353" i="4"/>
  <c r="F354" i="4"/>
  <c r="F400" i="4"/>
  <c r="F318" i="4"/>
  <c r="F355" i="4"/>
  <c r="F306" i="4"/>
  <c r="F433" i="4"/>
  <c r="F63" i="4"/>
  <c r="F276" i="4"/>
  <c r="F397" i="4"/>
  <c r="F371" i="4"/>
  <c r="F377" i="4"/>
  <c r="F380" i="4"/>
  <c r="F460" i="4"/>
  <c r="F259" i="4"/>
  <c r="F225" i="4"/>
  <c r="F46" i="4"/>
  <c r="F189" i="4"/>
  <c r="F436" i="4"/>
  <c r="F343" i="4"/>
  <c r="F435" i="4"/>
  <c r="F145" i="4"/>
  <c r="F166" i="4"/>
  <c r="F223" i="4"/>
  <c r="F213" i="4"/>
  <c r="F362" i="4"/>
  <c r="F430" i="4"/>
  <c r="F360" i="4"/>
  <c r="F417" i="4"/>
  <c r="F453" i="4"/>
  <c r="F402" i="4"/>
  <c r="F382" i="4"/>
  <c r="F455" i="4"/>
  <c r="F463" i="4"/>
  <c r="F70" i="4"/>
  <c r="F127" i="4"/>
  <c r="F379" i="4"/>
  <c r="F373" i="4"/>
  <c r="F441" i="4"/>
  <c r="F308" i="4"/>
  <c r="F403" i="4"/>
  <c r="F82" i="4"/>
  <c r="F135" i="4"/>
  <c r="F212" i="4"/>
  <c r="F182" i="4"/>
  <c r="F277" i="4"/>
  <c r="F203" i="4"/>
  <c r="F278" i="4"/>
  <c r="F141" i="4"/>
  <c r="F51" i="4"/>
  <c r="F58" i="4"/>
  <c r="F286" i="4"/>
  <c r="F176" i="4"/>
  <c r="F192" i="4"/>
  <c r="F412" i="4"/>
  <c r="F233" i="4"/>
  <c r="F231" i="4"/>
  <c r="F168" i="4"/>
  <c r="F92" i="4"/>
  <c r="F261" i="4"/>
  <c r="F161" i="4"/>
  <c r="F151" i="4"/>
  <c r="F77" i="4"/>
  <c r="F120" i="4"/>
  <c r="F257" i="4"/>
  <c r="F247" i="4"/>
  <c r="F194" i="4"/>
  <c r="F317" i="4"/>
  <c r="F184" i="4"/>
  <c r="F265" i="4"/>
  <c r="F136" i="4"/>
  <c r="F424" i="4"/>
  <c r="F53" i="4"/>
  <c r="F204" i="4"/>
  <c r="F270" i="4"/>
  <c r="F130" i="4"/>
  <c r="F195" i="4"/>
  <c r="F123" i="4"/>
  <c r="F119" i="4"/>
  <c r="F244" i="4"/>
  <c r="F216" i="4"/>
  <c r="F221" i="4"/>
  <c r="F47" i="4"/>
  <c r="F394" i="4"/>
  <c r="F80" i="4"/>
  <c r="F449" i="4"/>
  <c r="F84" i="4"/>
  <c r="F269" i="4"/>
  <c r="F256" i="4"/>
  <c r="F249" i="4"/>
  <c r="F239" i="4"/>
  <c r="F180" i="4"/>
  <c r="F114" i="4"/>
  <c r="F284" i="4"/>
  <c r="F109" i="4"/>
  <c r="F322" i="4"/>
  <c r="F196" i="4"/>
  <c r="F264" i="4"/>
  <c r="F210" i="4"/>
  <c r="F218" i="4"/>
  <c r="F199" i="4"/>
  <c r="F93" i="4"/>
  <c r="F245" i="4"/>
  <c r="F105" i="4"/>
  <c r="F335" i="4"/>
  <c r="F107" i="4"/>
  <c r="F115" i="4"/>
  <c r="F101" i="4"/>
  <c r="F129" i="4"/>
  <c r="F215" i="4"/>
  <c r="F155" i="4"/>
  <c r="F235" i="4"/>
  <c r="F126" i="4"/>
  <c r="F147" i="4"/>
  <c r="F156" i="4"/>
  <c r="F307" i="4"/>
  <c r="F54" i="4"/>
  <c r="F237" i="4"/>
  <c r="F178" i="4"/>
  <c r="F164" i="4"/>
  <c r="F150" i="4"/>
  <c r="F76" i="4"/>
  <c r="F158" i="4"/>
  <c r="F99" i="4"/>
  <c r="F108" i="4"/>
  <c r="F96" i="4"/>
  <c r="F228" i="4"/>
  <c r="F214" i="4"/>
  <c r="F48" i="4"/>
  <c r="F413" i="4"/>
  <c r="F165" i="4"/>
  <c r="F142" i="4"/>
  <c r="F170" i="4"/>
  <c r="F238" i="4"/>
  <c r="F85" i="4"/>
  <c r="F90" i="4"/>
  <c r="F242" i="4"/>
  <c r="F246" i="4"/>
  <c r="F240" i="4"/>
  <c r="F274" i="4"/>
  <c r="F260" i="4"/>
  <c r="F201" i="4"/>
  <c r="F162" i="4"/>
  <c r="F250" i="4"/>
  <c r="F106" i="4"/>
  <c r="F321" i="4"/>
  <c r="F404" i="4"/>
  <c r="F385" i="4"/>
  <c r="F59" i="4"/>
  <c r="F133" i="4"/>
  <c r="F285" i="4"/>
  <c r="F342" i="4"/>
  <c r="F188" i="4"/>
  <c r="F50" i="4"/>
  <c r="F197" i="4"/>
  <c r="F434" i="4"/>
  <c r="F222" i="4"/>
  <c r="F74" i="4"/>
  <c r="F56" i="4"/>
  <c r="F227" i="4"/>
  <c r="F253" i="4"/>
  <c r="F329" i="4"/>
  <c r="F87" i="4"/>
  <c r="F289" i="4"/>
  <c r="F301" i="4"/>
  <c r="F139" i="4"/>
  <c r="F268" i="4"/>
  <c r="F110" i="4"/>
  <c r="F149" i="4"/>
  <c r="F171" i="4"/>
  <c r="F157" i="4"/>
  <c r="F125" i="4"/>
  <c r="F118" i="4"/>
  <c r="F200" i="4"/>
  <c r="F128" i="4"/>
  <c r="F320" i="4"/>
  <c r="F55" i="4"/>
  <c r="F211" i="4"/>
  <c r="F406" i="4"/>
  <c r="F202" i="4"/>
  <c r="F68" i="4"/>
  <c r="F220" i="4"/>
  <c r="F57" i="4"/>
  <c r="F79" i="4"/>
  <c r="F140" i="4"/>
  <c r="F65" i="4"/>
  <c r="F175" i="4"/>
  <c r="F104" i="4"/>
  <c r="F154" i="4"/>
  <c r="F160" i="4"/>
  <c r="F97" i="4"/>
  <c r="F33" i="4"/>
  <c r="F30" i="4"/>
  <c r="F103" i="4"/>
  <c r="F34" i="4"/>
  <c r="F124" i="4"/>
  <c r="F26" i="4"/>
  <c r="F5" i="4"/>
  <c r="F43" i="4"/>
  <c r="F73" i="4"/>
  <c r="F174" i="4"/>
  <c r="F271" i="4"/>
  <c r="F148" i="4"/>
  <c r="F11" i="4"/>
  <c r="F67" i="4"/>
  <c r="F172" i="4"/>
  <c r="F36" i="4"/>
  <c r="F42" i="4"/>
  <c r="F248" i="4"/>
  <c r="F281" i="4"/>
  <c r="F7" i="4"/>
  <c r="F16" i="4"/>
  <c r="F40" i="4"/>
  <c r="F10" i="4"/>
  <c r="F282" i="4"/>
  <c r="F224" i="4"/>
  <c r="F9" i="4"/>
  <c r="F14" i="4"/>
  <c r="F23" i="4"/>
  <c r="F20" i="4"/>
  <c r="F219" i="4"/>
  <c r="F131" i="4"/>
  <c r="F75" i="4"/>
  <c r="F37" i="4"/>
  <c r="F254" i="4"/>
  <c r="F45" i="4"/>
  <c r="F44" i="4"/>
  <c r="F12" i="4"/>
  <c r="F21" i="4"/>
  <c r="F290" i="4"/>
  <c r="F229" i="4"/>
  <c r="F83" i="4"/>
  <c r="F41" i="4"/>
  <c r="F376" i="4"/>
  <c r="F6" i="4"/>
  <c r="F15" i="4"/>
  <c r="F117" i="4"/>
  <c r="F27" i="4"/>
  <c r="F236" i="4"/>
  <c r="F25" i="4"/>
  <c r="F39" i="4"/>
  <c r="F4" i="4"/>
  <c r="F28" i="4"/>
  <c r="F13" i="4"/>
  <c r="F183" i="4"/>
  <c r="F181" i="4"/>
  <c r="F24" i="4"/>
  <c r="F19" i="4"/>
  <c r="F35" i="4"/>
  <c r="F17" i="4"/>
  <c r="F193" i="4"/>
  <c r="F8" i="4"/>
  <c r="F252" i="4"/>
  <c r="F29" i="4"/>
  <c r="F18" i="4"/>
  <c r="F61" i="4"/>
  <c r="F22" i="4"/>
  <c r="F116" i="4"/>
  <c r="F32" i="4"/>
  <c r="F86" i="4"/>
  <c r="F94" i="4"/>
  <c r="F138" i="4"/>
  <c r="F152" i="4"/>
  <c r="F426" i="4"/>
  <c r="F190" i="4"/>
  <c r="F291" i="4"/>
  <c r="F288" i="4"/>
  <c r="F206" i="4"/>
  <c r="F292" i="4"/>
  <c r="F179" i="4"/>
  <c r="F146" i="4"/>
  <c r="F143" i="4"/>
  <c r="F66" i="4"/>
  <c r="F100" i="4"/>
  <c r="F186" i="4"/>
  <c r="F71" i="4"/>
  <c r="F234" i="4"/>
  <c r="F169" i="4"/>
  <c r="F167" i="4"/>
  <c r="F91" i="4"/>
  <c r="F132" i="4"/>
  <c r="F364" i="4"/>
  <c r="F185" i="4"/>
  <c r="F263" i="4"/>
  <c r="F205" i="4"/>
  <c r="E1047" i="2"/>
  <c r="M3" i="1"/>
  <c r="R3" i="1"/>
  <c r="P4" i="1"/>
  <c r="R4" i="1" s="1"/>
  <c r="P5" i="1"/>
  <c r="R5" i="1" s="1"/>
  <c r="P6" i="1"/>
  <c r="R6" i="1" s="1"/>
  <c r="P7" i="1"/>
  <c r="R7" i="1" s="1"/>
  <c r="P8" i="1"/>
  <c r="R8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P204" i="1"/>
  <c r="R204" i="1" s="1"/>
  <c r="P205" i="1"/>
  <c r="R205" i="1" s="1"/>
  <c r="P206" i="1"/>
  <c r="R206" i="1" s="1"/>
  <c r="P207" i="1"/>
  <c r="R207" i="1" s="1"/>
  <c r="P208" i="1"/>
  <c r="R208" i="1" s="1"/>
  <c r="P209" i="1"/>
  <c r="R209" i="1" s="1"/>
  <c r="P210" i="1"/>
  <c r="R210" i="1" s="1"/>
  <c r="P211" i="1"/>
  <c r="R211" i="1" s="1"/>
  <c r="P212" i="1"/>
  <c r="R212" i="1" s="1"/>
  <c r="P213" i="1"/>
  <c r="R213" i="1" s="1"/>
  <c r="P214" i="1"/>
  <c r="R214" i="1" s="1"/>
  <c r="P215" i="1"/>
  <c r="R215" i="1" s="1"/>
  <c r="P216" i="1"/>
  <c r="R216" i="1" s="1"/>
  <c r="P217" i="1"/>
  <c r="R217" i="1" s="1"/>
  <c r="P218" i="1"/>
  <c r="R218" i="1" s="1"/>
  <c r="P219" i="1"/>
  <c r="R219" i="1" s="1"/>
  <c r="P220" i="1"/>
  <c r="R220" i="1" s="1"/>
  <c r="P221" i="1"/>
  <c r="R221" i="1" s="1"/>
  <c r="P222" i="1"/>
  <c r="R222" i="1" s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P255" i="1"/>
  <c r="R255" i="1" s="1"/>
  <c r="P256" i="1"/>
  <c r="R256" i="1" s="1"/>
  <c r="P257" i="1"/>
  <c r="R257" i="1" s="1"/>
  <c r="P258" i="1"/>
  <c r="R258" i="1" s="1"/>
  <c r="P259" i="1"/>
  <c r="R259" i="1" s="1"/>
  <c r="P260" i="1"/>
  <c r="R260" i="1" s="1"/>
  <c r="P261" i="1"/>
  <c r="R261" i="1" s="1"/>
  <c r="P262" i="1"/>
  <c r="R262" i="1" s="1"/>
  <c r="P263" i="1"/>
  <c r="R263" i="1" s="1"/>
  <c r="P264" i="1"/>
  <c r="R264" i="1" s="1"/>
  <c r="P265" i="1"/>
  <c r="R265" i="1" s="1"/>
  <c r="P266" i="1"/>
  <c r="R266" i="1" s="1"/>
  <c r="P267" i="1"/>
  <c r="R267" i="1" s="1"/>
  <c r="P268" i="1"/>
  <c r="R268" i="1" s="1"/>
  <c r="P269" i="1"/>
  <c r="R269" i="1" s="1"/>
  <c r="P270" i="1"/>
  <c r="R270" i="1" s="1"/>
  <c r="P271" i="1"/>
  <c r="R271" i="1" s="1"/>
  <c r="P272" i="1"/>
  <c r="R272" i="1" s="1"/>
  <c r="P273" i="1"/>
  <c r="R273" i="1" s="1"/>
  <c r="P274" i="1"/>
  <c r="R274" i="1" s="1"/>
  <c r="P275" i="1"/>
  <c r="R275" i="1" s="1"/>
  <c r="P276" i="1"/>
  <c r="R276" i="1" s="1"/>
  <c r="P277" i="1"/>
  <c r="R277" i="1" s="1"/>
  <c r="P278" i="1"/>
  <c r="R278" i="1" s="1"/>
  <c r="P279" i="1"/>
  <c r="R279" i="1" s="1"/>
  <c r="P280" i="1"/>
  <c r="R280" i="1" s="1"/>
  <c r="P281" i="1"/>
  <c r="R281" i="1" s="1"/>
  <c r="P282" i="1"/>
  <c r="R282" i="1" s="1"/>
  <c r="P283" i="1"/>
  <c r="R283" i="1" s="1"/>
  <c r="P284" i="1"/>
  <c r="R284" i="1" s="1"/>
  <c r="P285" i="1"/>
  <c r="R285" i="1" s="1"/>
  <c r="P286" i="1"/>
  <c r="R286" i="1" s="1"/>
  <c r="P287" i="1"/>
  <c r="R287" i="1" s="1"/>
  <c r="P288" i="1"/>
  <c r="R288" i="1" s="1"/>
  <c r="P289" i="1"/>
  <c r="R289" i="1" s="1"/>
  <c r="P290" i="1"/>
  <c r="R290" i="1" s="1"/>
  <c r="P291" i="1"/>
  <c r="R291" i="1" s="1"/>
  <c r="P292" i="1"/>
  <c r="R292" i="1" s="1"/>
  <c r="P293" i="1"/>
  <c r="R293" i="1" s="1"/>
  <c r="P294" i="1"/>
  <c r="R294" i="1" s="1"/>
  <c r="P295" i="1"/>
  <c r="R295" i="1" s="1"/>
  <c r="P296" i="1"/>
  <c r="R296" i="1" s="1"/>
  <c r="P297" i="1"/>
  <c r="R297" i="1" s="1"/>
  <c r="P298" i="1"/>
  <c r="R298" i="1" s="1"/>
  <c r="P299" i="1"/>
  <c r="R299" i="1" s="1"/>
  <c r="P300" i="1"/>
  <c r="R300" i="1" s="1"/>
  <c r="P301" i="1"/>
  <c r="R301" i="1" s="1"/>
  <c r="P302" i="1"/>
  <c r="R302" i="1" s="1"/>
  <c r="P303" i="1"/>
  <c r="R303" i="1" s="1"/>
  <c r="P304" i="1"/>
  <c r="R304" i="1" s="1"/>
  <c r="P305" i="1"/>
  <c r="R305" i="1" s="1"/>
  <c r="P306" i="1"/>
  <c r="R306" i="1" s="1"/>
  <c r="P307" i="1"/>
  <c r="R307" i="1" s="1"/>
  <c r="P308" i="1"/>
  <c r="R308" i="1" s="1"/>
  <c r="P309" i="1"/>
  <c r="R309" i="1" s="1"/>
  <c r="P310" i="1"/>
  <c r="R310" i="1" s="1"/>
  <c r="P311" i="1"/>
  <c r="R311" i="1" s="1"/>
  <c r="P312" i="1"/>
  <c r="R312" i="1" s="1"/>
  <c r="P313" i="1"/>
  <c r="R313" i="1" s="1"/>
  <c r="P314" i="1"/>
  <c r="R314" i="1" s="1"/>
  <c r="P315" i="1"/>
  <c r="R315" i="1" s="1"/>
  <c r="P316" i="1"/>
  <c r="R316" i="1" s="1"/>
  <c r="P317" i="1"/>
  <c r="R317" i="1" s="1"/>
  <c r="P318" i="1"/>
  <c r="R318" i="1" s="1"/>
  <c r="P319" i="1"/>
  <c r="R319" i="1" s="1"/>
  <c r="P320" i="1"/>
  <c r="R320" i="1" s="1"/>
  <c r="P321" i="1"/>
  <c r="R321" i="1" s="1"/>
  <c r="P322" i="1"/>
  <c r="R322" i="1" s="1"/>
  <c r="P323" i="1"/>
  <c r="R323" i="1" s="1"/>
  <c r="P324" i="1"/>
  <c r="R324" i="1" s="1"/>
  <c r="P325" i="1"/>
  <c r="R325" i="1" s="1"/>
  <c r="P326" i="1"/>
  <c r="R326" i="1" s="1"/>
  <c r="P327" i="1"/>
  <c r="R327" i="1" s="1"/>
  <c r="P328" i="1"/>
  <c r="R328" i="1" s="1"/>
  <c r="P329" i="1"/>
  <c r="R329" i="1" s="1"/>
  <c r="P330" i="1"/>
  <c r="R330" i="1" s="1"/>
  <c r="P331" i="1"/>
  <c r="R331" i="1" s="1"/>
  <c r="P332" i="1"/>
  <c r="R332" i="1" s="1"/>
  <c r="P333" i="1"/>
  <c r="R333" i="1" s="1"/>
  <c r="P334" i="1"/>
  <c r="R334" i="1" s="1"/>
  <c r="P335" i="1"/>
  <c r="R335" i="1" s="1"/>
  <c r="P336" i="1"/>
  <c r="R336" i="1" s="1"/>
  <c r="P337" i="1"/>
  <c r="R337" i="1" s="1"/>
  <c r="P338" i="1"/>
  <c r="R338" i="1" s="1"/>
  <c r="P339" i="1"/>
  <c r="R339" i="1" s="1"/>
  <c r="P340" i="1"/>
  <c r="R340" i="1" s="1"/>
  <c r="P341" i="1"/>
  <c r="R341" i="1" s="1"/>
  <c r="P342" i="1"/>
  <c r="R342" i="1" s="1"/>
  <c r="P343" i="1"/>
  <c r="R343" i="1" s="1"/>
  <c r="P344" i="1"/>
  <c r="R344" i="1" s="1"/>
  <c r="P345" i="1"/>
  <c r="R345" i="1" s="1"/>
  <c r="P346" i="1"/>
  <c r="R346" i="1" s="1"/>
  <c r="P347" i="1"/>
  <c r="R347" i="1" s="1"/>
  <c r="P348" i="1"/>
  <c r="R348" i="1" s="1"/>
  <c r="P349" i="1"/>
  <c r="R349" i="1" s="1"/>
  <c r="P350" i="1"/>
  <c r="R350" i="1" s="1"/>
  <c r="P351" i="1"/>
  <c r="R351" i="1" s="1"/>
  <c r="P352" i="1"/>
  <c r="R352" i="1" s="1"/>
  <c r="P353" i="1"/>
  <c r="R353" i="1" s="1"/>
  <c r="P354" i="1"/>
  <c r="R354" i="1" s="1"/>
  <c r="P355" i="1"/>
  <c r="R355" i="1" s="1"/>
  <c r="P356" i="1"/>
  <c r="R356" i="1" s="1"/>
  <c r="P357" i="1"/>
  <c r="R357" i="1" s="1"/>
  <c r="P358" i="1"/>
  <c r="R358" i="1" s="1"/>
  <c r="P359" i="1"/>
  <c r="R359" i="1" s="1"/>
  <c r="P360" i="1"/>
  <c r="R360" i="1" s="1"/>
  <c r="P361" i="1"/>
  <c r="R361" i="1" s="1"/>
  <c r="P362" i="1"/>
  <c r="R362" i="1" s="1"/>
  <c r="P363" i="1"/>
  <c r="R363" i="1" s="1"/>
  <c r="P364" i="1"/>
  <c r="R364" i="1" s="1"/>
  <c r="P365" i="1"/>
  <c r="R365" i="1" s="1"/>
  <c r="P366" i="1"/>
  <c r="R366" i="1" s="1"/>
  <c r="P367" i="1"/>
  <c r="R367" i="1" s="1"/>
  <c r="P368" i="1"/>
  <c r="R368" i="1" s="1"/>
  <c r="P369" i="1"/>
  <c r="R369" i="1" s="1"/>
  <c r="P370" i="1"/>
  <c r="R370" i="1" s="1"/>
  <c r="P371" i="1"/>
  <c r="R371" i="1" s="1"/>
  <c r="P372" i="1"/>
  <c r="R372" i="1" s="1"/>
  <c r="P373" i="1"/>
  <c r="R373" i="1" s="1"/>
  <c r="P374" i="1"/>
  <c r="R374" i="1" s="1"/>
  <c r="P375" i="1"/>
  <c r="R375" i="1" s="1"/>
  <c r="P376" i="1"/>
  <c r="R376" i="1" s="1"/>
  <c r="P377" i="1"/>
  <c r="R377" i="1" s="1"/>
  <c r="P378" i="1"/>
  <c r="R378" i="1" s="1"/>
  <c r="P379" i="1"/>
  <c r="R379" i="1" s="1"/>
  <c r="P380" i="1"/>
  <c r="R380" i="1" s="1"/>
  <c r="P381" i="1"/>
  <c r="R381" i="1" s="1"/>
  <c r="P382" i="1"/>
  <c r="R382" i="1" s="1"/>
  <c r="P383" i="1"/>
  <c r="R383" i="1" s="1"/>
  <c r="P384" i="1"/>
  <c r="R384" i="1" s="1"/>
  <c r="P385" i="1"/>
  <c r="R385" i="1" s="1"/>
  <c r="P386" i="1"/>
  <c r="R386" i="1" s="1"/>
  <c r="P387" i="1"/>
  <c r="R387" i="1" s="1"/>
  <c r="P388" i="1"/>
  <c r="R388" i="1" s="1"/>
  <c r="P389" i="1"/>
  <c r="R389" i="1" s="1"/>
  <c r="P390" i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P398" i="1"/>
  <c r="R398" i="1" s="1"/>
  <c r="P399" i="1"/>
  <c r="R399" i="1" s="1"/>
  <c r="P400" i="1"/>
  <c r="R400" i="1" s="1"/>
  <c r="P401" i="1"/>
  <c r="R401" i="1" s="1"/>
  <c r="P402" i="1"/>
  <c r="R402" i="1" s="1"/>
  <c r="P403" i="1"/>
  <c r="R403" i="1" s="1"/>
  <c r="P404" i="1"/>
  <c r="R404" i="1" s="1"/>
  <c r="P405" i="1"/>
  <c r="R405" i="1" s="1"/>
  <c r="P406" i="1"/>
  <c r="R406" i="1" s="1"/>
  <c r="P407" i="1"/>
  <c r="R407" i="1" s="1"/>
  <c r="P408" i="1"/>
  <c r="R408" i="1" s="1"/>
  <c r="P409" i="1"/>
  <c r="R409" i="1" s="1"/>
  <c r="P410" i="1"/>
  <c r="R410" i="1" s="1"/>
  <c r="P411" i="1"/>
  <c r="R411" i="1" s="1"/>
  <c r="P412" i="1"/>
  <c r="R412" i="1" s="1"/>
  <c r="P413" i="1"/>
  <c r="R413" i="1" s="1"/>
  <c r="P414" i="1"/>
  <c r="R414" i="1" s="1"/>
  <c r="P415" i="1"/>
  <c r="R415" i="1" s="1"/>
  <c r="P416" i="1"/>
  <c r="R416" i="1" s="1"/>
  <c r="P417" i="1"/>
  <c r="R417" i="1" s="1"/>
  <c r="P418" i="1"/>
  <c r="R418" i="1" s="1"/>
  <c r="P419" i="1"/>
  <c r="R419" i="1" s="1"/>
  <c r="P420" i="1"/>
  <c r="R420" i="1" s="1"/>
  <c r="P421" i="1"/>
  <c r="R421" i="1" s="1"/>
  <c r="P422" i="1"/>
  <c r="R422" i="1" s="1"/>
  <c r="P423" i="1"/>
  <c r="R423" i="1" s="1"/>
  <c r="P424" i="1"/>
  <c r="R424" i="1" s="1"/>
  <c r="P425" i="1"/>
  <c r="R425" i="1" s="1"/>
  <c r="P426" i="1"/>
  <c r="R426" i="1" s="1"/>
  <c r="P427" i="1"/>
  <c r="R427" i="1" s="1"/>
  <c r="P428" i="1"/>
  <c r="R428" i="1" s="1"/>
  <c r="P429" i="1"/>
  <c r="R429" i="1" s="1"/>
  <c r="P430" i="1"/>
  <c r="R430" i="1" s="1"/>
  <c r="P431" i="1"/>
  <c r="R431" i="1" s="1"/>
  <c r="P432" i="1"/>
  <c r="R432" i="1" s="1"/>
  <c r="P433" i="1"/>
  <c r="R433" i="1" s="1"/>
  <c r="P434" i="1"/>
  <c r="R434" i="1" s="1"/>
  <c r="P435" i="1"/>
  <c r="R435" i="1" s="1"/>
  <c r="P436" i="1"/>
  <c r="R436" i="1" s="1"/>
  <c r="P437" i="1"/>
  <c r="R437" i="1" s="1"/>
  <c r="P438" i="1"/>
  <c r="R438" i="1" s="1"/>
  <c r="P439" i="1"/>
  <c r="R439" i="1" s="1"/>
  <c r="P440" i="1"/>
  <c r="R440" i="1" s="1"/>
  <c r="P441" i="1"/>
  <c r="R441" i="1" s="1"/>
  <c r="P442" i="1"/>
  <c r="R442" i="1" s="1"/>
  <c r="P443" i="1"/>
  <c r="R443" i="1" s="1"/>
  <c r="P444" i="1"/>
  <c r="R444" i="1" s="1"/>
  <c r="P445" i="1"/>
  <c r="R445" i="1" s="1"/>
  <c r="P446" i="1"/>
  <c r="R446" i="1" s="1"/>
  <c r="P447" i="1"/>
  <c r="R447" i="1" s="1"/>
  <c r="P448" i="1"/>
  <c r="R448" i="1" s="1"/>
  <c r="P449" i="1"/>
  <c r="R449" i="1" s="1"/>
  <c r="P450" i="1"/>
  <c r="R450" i="1" s="1"/>
  <c r="P451" i="1"/>
  <c r="R451" i="1" s="1"/>
  <c r="P452" i="1"/>
  <c r="R452" i="1" s="1"/>
  <c r="P453" i="1"/>
  <c r="R453" i="1" s="1"/>
  <c r="P454" i="1"/>
  <c r="R454" i="1" s="1"/>
  <c r="P455" i="1"/>
  <c r="R455" i="1" s="1"/>
  <c r="P456" i="1"/>
  <c r="R456" i="1" s="1"/>
  <c r="P457" i="1"/>
  <c r="R457" i="1" s="1"/>
  <c r="P458" i="1"/>
  <c r="R458" i="1" s="1"/>
  <c r="P459" i="1"/>
  <c r="R459" i="1" s="1"/>
  <c r="P460" i="1"/>
  <c r="R460" i="1" s="1"/>
  <c r="P461" i="1"/>
  <c r="R461" i="1" s="1"/>
  <c r="P462" i="1"/>
  <c r="R462" i="1" s="1"/>
  <c r="P463" i="1"/>
  <c r="R463" i="1" s="1"/>
  <c r="P464" i="1"/>
  <c r="R464" i="1" s="1"/>
  <c r="P465" i="1"/>
  <c r="R465" i="1" s="1"/>
  <c r="P466" i="1"/>
  <c r="R466" i="1" s="1"/>
  <c r="P467" i="1"/>
  <c r="R467" i="1" s="1"/>
  <c r="P468" i="1"/>
  <c r="R468" i="1" s="1"/>
  <c r="P469" i="1"/>
  <c r="R469" i="1" s="1"/>
  <c r="P470" i="1"/>
  <c r="R470" i="1" s="1"/>
  <c r="P471" i="1"/>
  <c r="R471" i="1" s="1"/>
  <c r="P472" i="1"/>
  <c r="R472" i="1" s="1"/>
  <c r="P473" i="1"/>
  <c r="R473" i="1" s="1"/>
  <c r="P474" i="1"/>
  <c r="R474" i="1" s="1"/>
  <c r="P475" i="1"/>
  <c r="R475" i="1" s="1"/>
  <c r="P476" i="1"/>
  <c r="R476" i="1" s="1"/>
  <c r="P477" i="1"/>
  <c r="R477" i="1" s="1"/>
  <c r="P478" i="1"/>
  <c r="R478" i="1" s="1"/>
  <c r="P479" i="1"/>
  <c r="R479" i="1" s="1"/>
  <c r="P480" i="1"/>
  <c r="R480" i="1" s="1"/>
  <c r="P481" i="1"/>
  <c r="R481" i="1" s="1"/>
  <c r="P482" i="1"/>
  <c r="R482" i="1" s="1"/>
  <c r="P483" i="1"/>
  <c r="R483" i="1" s="1"/>
  <c r="P484" i="1"/>
  <c r="R484" i="1" s="1"/>
  <c r="P485" i="1"/>
  <c r="R485" i="1" s="1"/>
  <c r="P486" i="1"/>
  <c r="R486" i="1" s="1"/>
  <c r="P487" i="1"/>
  <c r="R487" i="1" s="1"/>
  <c r="P488" i="1"/>
  <c r="R488" i="1" s="1"/>
  <c r="P489" i="1"/>
  <c r="R489" i="1" s="1"/>
  <c r="P490" i="1"/>
  <c r="R490" i="1" s="1"/>
  <c r="P491" i="1"/>
  <c r="R491" i="1" s="1"/>
  <c r="P492" i="1"/>
  <c r="R492" i="1" s="1"/>
  <c r="P493" i="1"/>
  <c r="R493" i="1" s="1"/>
  <c r="P494" i="1"/>
  <c r="R494" i="1" s="1"/>
  <c r="P495" i="1"/>
  <c r="R495" i="1" s="1"/>
  <c r="P496" i="1"/>
  <c r="R496" i="1" s="1"/>
  <c r="P497" i="1"/>
  <c r="R497" i="1" s="1"/>
  <c r="P498" i="1"/>
  <c r="R498" i="1" s="1"/>
  <c r="P499" i="1"/>
  <c r="R499" i="1" s="1"/>
  <c r="P500" i="1"/>
  <c r="R500" i="1" s="1"/>
  <c r="P501" i="1"/>
  <c r="R501" i="1" s="1"/>
  <c r="P502" i="1"/>
  <c r="R502" i="1" s="1"/>
  <c r="P503" i="1"/>
  <c r="R503" i="1" s="1"/>
  <c r="P504" i="1"/>
  <c r="R504" i="1" s="1"/>
  <c r="P505" i="1"/>
  <c r="R505" i="1" s="1"/>
  <c r="P506" i="1"/>
  <c r="R506" i="1" s="1"/>
  <c r="P507" i="1"/>
  <c r="R507" i="1" s="1"/>
  <c r="P508" i="1"/>
  <c r="R508" i="1" s="1"/>
  <c r="P509" i="1"/>
  <c r="R509" i="1" s="1"/>
  <c r="P510" i="1"/>
  <c r="R510" i="1" s="1"/>
  <c r="P511" i="1"/>
  <c r="R511" i="1" s="1"/>
  <c r="P512" i="1"/>
  <c r="R512" i="1" s="1"/>
  <c r="P513" i="1"/>
  <c r="R513" i="1" s="1"/>
  <c r="P514" i="1"/>
  <c r="R514" i="1" s="1"/>
  <c r="P515" i="1"/>
  <c r="R515" i="1" s="1"/>
  <c r="P516" i="1"/>
  <c r="R516" i="1" s="1"/>
  <c r="P517" i="1"/>
  <c r="R517" i="1" s="1"/>
  <c r="P518" i="1"/>
  <c r="R518" i="1" s="1"/>
  <c r="P519" i="1"/>
  <c r="R519" i="1" s="1"/>
  <c r="P520" i="1"/>
  <c r="R520" i="1" s="1"/>
  <c r="P521" i="1"/>
  <c r="R521" i="1" s="1"/>
  <c r="P522" i="1"/>
  <c r="R522" i="1" s="1"/>
  <c r="P523" i="1"/>
  <c r="R523" i="1" s="1"/>
  <c r="P524" i="1"/>
  <c r="R524" i="1" s="1"/>
  <c r="P525" i="1"/>
  <c r="R525" i="1" s="1"/>
  <c r="P526" i="1"/>
  <c r="R526" i="1" s="1"/>
  <c r="P527" i="1"/>
  <c r="R527" i="1" s="1"/>
  <c r="P528" i="1"/>
  <c r="R528" i="1" s="1"/>
  <c r="P529" i="1"/>
  <c r="R529" i="1" s="1"/>
  <c r="P530" i="1"/>
  <c r="R530" i="1" s="1"/>
  <c r="P531" i="1"/>
  <c r="R531" i="1" s="1"/>
  <c r="P532" i="1"/>
  <c r="R532" i="1" s="1"/>
  <c r="P533" i="1"/>
  <c r="R533" i="1" s="1"/>
  <c r="P534" i="1"/>
  <c r="R534" i="1" s="1"/>
  <c r="P535" i="1"/>
  <c r="R535" i="1" s="1"/>
  <c r="P536" i="1"/>
  <c r="R536" i="1" s="1"/>
  <c r="P537" i="1"/>
  <c r="R537" i="1" s="1"/>
  <c r="P538" i="1"/>
  <c r="R538" i="1" s="1"/>
  <c r="P539" i="1"/>
  <c r="R539" i="1" s="1"/>
  <c r="P540" i="1"/>
  <c r="R540" i="1" s="1"/>
  <c r="P541" i="1"/>
  <c r="R541" i="1" s="1"/>
  <c r="P542" i="1"/>
  <c r="R542" i="1" s="1"/>
  <c r="P543" i="1"/>
  <c r="R543" i="1" s="1"/>
  <c r="P544" i="1"/>
  <c r="R544" i="1" s="1"/>
  <c r="P545" i="1"/>
  <c r="R545" i="1" s="1"/>
  <c r="P546" i="1"/>
  <c r="R546" i="1" s="1"/>
  <c r="P547" i="1"/>
  <c r="R547" i="1" s="1"/>
  <c r="P548" i="1"/>
  <c r="R548" i="1" s="1"/>
  <c r="P549" i="1"/>
  <c r="R549" i="1" s="1"/>
  <c r="P550" i="1"/>
  <c r="R550" i="1" s="1"/>
  <c r="P551" i="1"/>
  <c r="R551" i="1" s="1"/>
  <c r="P552" i="1"/>
  <c r="R552" i="1" s="1"/>
  <c r="P553" i="1"/>
  <c r="R553" i="1" s="1"/>
  <c r="P554" i="1"/>
  <c r="R554" i="1" s="1"/>
  <c r="P555" i="1"/>
  <c r="R555" i="1" s="1"/>
  <c r="P556" i="1"/>
  <c r="R556" i="1" s="1"/>
  <c r="P557" i="1"/>
  <c r="R557" i="1" s="1"/>
  <c r="P558" i="1"/>
  <c r="R558" i="1" s="1"/>
  <c r="P559" i="1"/>
  <c r="R559" i="1" s="1"/>
  <c r="P560" i="1"/>
  <c r="R560" i="1" s="1"/>
  <c r="P561" i="1"/>
  <c r="R561" i="1" s="1"/>
  <c r="P562" i="1"/>
  <c r="R562" i="1" s="1"/>
  <c r="P563" i="1"/>
  <c r="R563" i="1" s="1"/>
  <c r="P564" i="1"/>
  <c r="R564" i="1" s="1"/>
  <c r="P565" i="1"/>
  <c r="R565" i="1" s="1"/>
  <c r="P566" i="1"/>
  <c r="R566" i="1" s="1"/>
  <c r="P567" i="1"/>
  <c r="R567" i="1" s="1"/>
  <c r="P568" i="1"/>
  <c r="R568" i="1" s="1"/>
  <c r="P569" i="1"/>
  <c r="R569" i="1" s="1"/>
  <c r="P570" i="1"/>
  <c r="R570" i="1" s="1"/>
  <c r="P571" i="1"/>
  <c r="R571" i="1" s="1"/>
  <c r="P572" i="1"/>
  <c r="R572" i="1" s="1"/>
  <c r="P573" i="1"/>
  <c r="R573" i="1" s="1"/>
  <c r="P574" i="1"/>
  <c r="R574" i="1" s="1"/>
  <c r="P575" i="1"/>
  <c r="R575" i="1" s="1"/>
  <c r="P576" i="1"/>
  <c r="R576" i="1" s="1"/>
  <c r="P577" i="1"/>
  <c r="R577" i="1" s="1"/>
  <c r="P578" i="1"/>
  <c r="R578" i="1" s="1"/>
  <c r="P579" i="1"/>
  <c r="R579" i="1" s="1"/>
  <c r="P580" i="1"/>
  <c r="R580" i="1" s="1"/>
  <c r="P581" i="1"/>
  <c r="R581" i="1" s="1"/>
  <c r="P582" i="1"/>
  <c r="R582" i="1" s="1"/>
  <c r="P583" i="1"/>
  <c r="R583" i="1" s="1"/>
  <c r="P584" i="1"/>
  <c r="R584" i="1" s="1"/>
  <c r="P585" i="1"/>
  <c r="R585" i="1" s="1"/>
  <c r="P586" i="1"/>
  <c r="R586" i="1" s="1"/>
  <c r="P587" i="1"/>
  <c r="R587" i="1" s="1"/>
  <c r="P588" i="1"/>
  <c r="R588" i="1" s="1"/>
  <c r="P589" i="1"/>
  <c r="R589" i="1" s="1"/>
  <c r="P590" i="1"/>
  <c r="R590" i="1" s="1"/>
  <c r="P591" i="1"/>
  <c r="R591" i="1" s="1"/>
  <c r="P592" i="1"/>
  <c r="R592" i="1" s="1"/>
  <c r="P593" i="1"/>
  <c r="R593" i="1" s="1"/>
  <c r="P594" i="1"/>
  <c r="R594" i="1" s="1"/>
  <c r="P595" i="1"/>
  <c r="R595" i="1" s="1"/>
  <c r="P596" i="1"/>
  <c r="R596" i="1" s="1"/>
  <c r="P597" i="1"/>
  <c r="R597" i="1" s="1"/>
  <c r="P598" i="1"/>
  <c r="R598" i="1" s="1"/>
  <c r="P599" i="1"/>
  <c r="R599" i="1" s="1"/>
  <c r="P600" i="1"/>
  <c r="R600" i="1" s="1"/>
  <c r="P601" i="1"/>
  <c r="R601" i="1" s="1"/>
  <c r="P602" i="1"/>
  <c r="R602" i="1" s="1"/>
  <c r="P603" i="1"/>
  <c r="R603" i="1" s="1"/>
  <c r="P604" i="1"/>
  <c r="R604" i="1" s="1"/>
  <c r="P605" i="1"/>
  <c r="R605" i="1" s="1"/>
  <c r="P606" i="1"/>
  <c r="R606" i="1" s="1"/>
  <c r="P607" i="1"/>
  <c r="R607" i="1" s="1"/>
  <c r="P608" i="1"/>
  <c r="R608" i="1" s="1"/>
  <c r="P609" i="1"/>
  <c r="R609" i="1" s="1"/>
  <c r="P610" i="1"/>
  <c r="R610" i="1" s="1"/>
  <c r="P611" i="1"/>
  <c r="R611" i="1" s="1"/>
  <c r="P612" i="1"/>
  <c r="R612" i="1" s="1"/>
  <c r="P613" i="1"/>
  <c r="R613" i="1" s="1"/>
  <c r="P614" i="1"/>
  <c r="R614" i="1" s="1"/>
  <c r="P615" i="1"/>
  <c r="R615" i="1" s="1"/>
  <c r="P616" i="1"/>
  <c r="R616" i="1" s="1"/>
  <c r="P617" i="1"/>
  <c r="R617" i="1" s="1"/>
  <c r="P618" i="1"/>
  <c r="R618" i="1" s="1"/>
  <c r="P619" i="1"/>
  <c r="R619" i="1" s="1"/>
  <c r="P620" i="1"/>
  <c r="R620" i="1" s="1"/>
  <c r="P621" i="1"/>
  <c r="R621" i="1" s="1"/>
  <c r="P622" i="1"/>
  <c r="R622" i="1" s="1"/>
  <c r="P623" i="1"/>
  <c r="R623" i="1" s="1"/>
  <c r="P624" i="1"/>
  <c r="R624" i="1" s="1"/>
  <c r="P625" i="1"/>
  <c r="R625" i="1" s="1"/>
  <c r="P626" i="1"/>
  <c r="R626" i="1" s="1"/>
  <c r="P627" i="1"/>
  <c r="R627" i="1" s="1"/>
  <c r="P628" i="1"/>
  <c r="R628" i="1" s="1"/>
  <c r="P629" i="1"/>
  <c r="R629" i="1" s="1"/>
  <c r="P630" i="1"/>
  <c r="R630" i="1" s="1"/>
  <c r="P631" i="1"/>
  <c r="R631" i="1" s="1"/>
  <c r="P632" i="1"/>
  <c r="R632" i="1" s="1"/>
  <c r="P633" i="1"/>
  <c r="R633" i="1" s="1"/>
  <c r="P634" i="1"/>
  <c r="R634" i="1" s="1"/>
  <c r="P635" i="1"/>
  <c r="R635" i="1" s="1"/>
  <c r="P636" i="1"/>
  <c r="R636" i="1" s="1"/>
  <c r="P637" i="1"/>
  <c r="R637" i="1" s="1"/>
  <c r="P638" i="1"/>
  <c r="R638" i="1" s="1"/>
  <c r="P639" i="1"/>
  <c r="R639" i="1" s="1"/>
  <c r="P640" i="1"/>
  <c r="R640" i="1" s="1"/>
  <c r="P641" i="1"/>
  <c r="R641" i="1" s="1"/>
  <c r="P642" i="1"/>
  <c r="R642" i="1" s="1"/>
  <c r="P643" i="1"/>
  <c r="R643" i="1" s="1"/>
  <c r="P644" i="1"/>
  <c r="R644" i="1" s="1"/>
  <c r="P645" i="1"/>
  <c r="R645" i="1" s="1"/>
  <c r="P646" i="1"/>
  <c r="R646" i="1" s="1"/>
  <c r="P647" i="1"/>
  <c r="R647" i="1" s="1"/>
  <c r="P648" i="1"/>
  <c r="R648" i="1" s="1"/>
  <c r="P649" i="1"/>
  <c r="R649" i="1" s="1"/>
  <c r="P650" i="1"/>
  <c r="R650" i="1" s="1"/>
  <c r="P651" i="1"/>
  <c r="R651" i="1" s="1"/>
  <c r="P652" i="1"/>
  <c r="R652" i="1" s="1"/>
  <c r="P653" i="1"/>
  <c r="R653" i="1" s="1"/>
  <c r="P654" i="1"/>
  <c r="R654" i="1" s="1"/>
  <c r="P655" i="1"/>
  <c r="R655" i="1" s="1"/>
  <c r="P656" i="1"/>
  <c r="R656" i="1" s="1"/>
  <c r="P657" i="1"/>
  <c r="R657" i="1" s="1"/>
  <c r="P658" i="1"/>
  <c r="R658" i="1" s="1"/>
  <c r="P659" i="1"/>
  <c r="R659" i="1" s="1"/>
  <c r="P660" i="1"/>
  <c r="R660" i="1" s="1"/>
  <c r="P661" i="1"/>
  <c r="R661" i="1" s="1"/>
  <c r="P662" i="1"/>
  <c r="R662" i="1" s="1"/>
  <c r="P663" i="1"/>
  <c r="R663" i="1" s="1"/>
  <c r="P664" i="1"/>
  <c r="R664" i="1" s="1"/>
  <c r="P665" i="1"/>
  <c r="R665" i="1" s="1"/>
  <c r="P666" i="1"/>
  <c r="R666" i="1" s="1"/>
  <c r="P667" i="1"/>
  <c r="R667" i="1" s="1"/>
  <c r="P668" i="1"/>
  <c r="R668" i="1" s="1"/>
  <c r="P669" i="1"/>
  <c r="R669" i="1" s="1"/>
  <c r="P670" i="1"/>
  <c r="R670" i="1" s="1"/>
  <c r="P671" i="1"/>
  <c r="R671" i="1" s="1"/>
  <c r="P672" i="1"/>
  <c r="R672" i="1" s="1"/>
  <c r="P673" i="1"/>
  <c r="R673" i="1" s="1"/>
  <c r="P674" i="1"/>
  <c r="R674" i="1" s="1"/>
  <c r="P675" i="1"/>
  <c r="R675" i="1" s="1"/>
  <c r="P676" i="1"/>
  <c r="R676" i="1" s="1"/>
  <c r="P677" i="1"/>
  <c r="R677" i="1" s="1"/>
  <c r="P678" i="1"/>
  <c r="R678" i="1" s="1"/>
  <c r="P679" i="1"/>
  <c r="R679" i="1" s="1"/>
  <c r="P680" i="1"/>
  <c r="R680" i="1" s="1"/>
  <c r="P681" i="1"/>
  <c r="R681" i="1" s="1"/>
  <c r="P682" i="1"/>
  <c r="R682" i="1" s="1"/>
  <c r="P683" i="1"/>
  <c r="R683" i="1" s="1"/>
  <c r="P684" i="1"/>
  <c r="R684" i="1" s="1"/>
  <c r="P685" i="1"/>
  <c r="R685" i="1" s="1"/>
  <c r="P686" i="1"/>
  <c r="R686" i="1" s="1"/>
  <c r="P687" i="1"/>
  <c r="R687" i="1" s="1"/>
  <c r="P688" i="1"/>
  <c r="R688" i="1" s="1"/>
  <c r="P689" i="1"/>
  <c r="R689" i="1" s="1"/>
  <c r="P690" i="1"/>
  <c r="R690" i="1" s="1"/>
  <c r="P691" i="1"/>
  <c r="R691" i="1" s="1"/>
  <c r="P692" i="1"/>
  <c r="R692" i="1" s="1"/>
  <c r="P693" i="1"/>
  <c r="R693" i="1" s="1"/>
  <c r="P694" i="1"/>
  <c r="R694" i="1" s="1"/>
  <c r="P695" i="1"/>
  <c r="R695" i="1" s="1"/>
  <c r="P696" i="1"/>
  <c r="R696" i="1" s="1"/>
  <c r="P697" i="1"/>
  <c r="R697" i="1" s="1"/>
  <c r="P698" i="1"/>
  <c r="R698" i="1" s="1"/>
  <c r="P699" i="1"/>
  <c r="R699" i="1" s="1"/>
  <c r="P700" i="1"/>
  <c r="R700" i="1" s="1"/>
  <c r="P701" i="1"/>
  <c r="R701" i="1" s="1"/>
  <c r="P702" i="1"/>
  <c r="R702" i="1" s="1"/>
  <c r="P703" i="1"/>
  <c r="R703" i="1" s="1"/>
  <c r="P704" i="1"/>
  <c r="R704" i="1" s="1"/>
  <c r="P705" i="1"/>
  <c r="R705" i="1" s="1"/>
  <c r="P706" i="1"/>
  <c r="R706" i="1" s="1"/>
  <c r="P707" i="1"/>
  <c r="R707" i="1" s="1"/>
  <c r="P708" i="1"/>
  <c r="R708" i="1" s="1"/>
  <c r="P709" i="1"/>
  <c r="R709" i="1" s="1"/>
  <c r="P710" i="1"/>
  <c r="R710" i="1" s="1"/>
  <c r="P711" i="1"/>
  <c r="R711" i="1" s="1"/>
  <c r="P712" i="1"/>
  <c r="R712" i="1" s="1"/>
  <c r="P713" i="1"/>
  <c r="R713" i="1" s="1"/>
  <c r="P714" i="1"/>
  <c r="R714" i="1" s="1"/>
  <c r="P715" i="1"/>
  <c r="R715" i="1" s="1"/>
  <c r="P716" i="1"/>
  <c r="R716" i="1" s="1"/>
  <c r="P717" i="1"/>
  <c r="R717" i="1" s="1"/>
  <c r="P718" i="1"/>
  <c r="R718" i="1" s="1"/>
  <c r="P719" i="1"/>
  <c r="R719" i="1" s="1"/>
  <c r="P720" i="1"/>
  <c r="R720" i="1" s="1"/>
  <c r="P721" i="1"/>
  <c r="R721" i="1" s="1"/>
  <c r="P722" i="1"/>
  <c r="R722" i="1" s="1"/>
  <c r="P723" i="1"/>
  <c r="R723" i="1" s="1"/>
  <c r="P724" i="1"/>
  <c r="R724" i="1" s="1"/>
  <c r="P725" i="1"/>
  <c r="R725" i="1" s="1"/>
  <c r="P726" i="1"/>
  <c r="R726" i="1" s="1"/>
  <c r="P727" i="1"/>
  <c r="R727" i="1" s="1"/>
  <c r="P728" i="1"/>
  <c r="R728" i="1" s="1"/>
  <c r="P729" i="1"/>
  <c r="R729" i="1" s="1"/>
  <c r="P730" i="1"/>
  <c r="R730" i="1" s="1"/>
  <c r="P731" i="1"/>
  <c r="R731" i="1" s="1"/>
  <c r="P732" i="1"/>
  <c r="R732" i="1" s="1"/>
  <c r="P733" i="1"/>
  <c r="R733" i="1" s="1"/>
  <c r="P734" i="1"/>
  <c r="R734" i="1" s="1"/>
  <c r="P735" i="1"/>
  <c r="R735" i="1" s="1"/>
  <c r="P736" i="1"/>
  <c r="R736" i="1" s="1"/>
  <c r="P737" i="1"/>
  <c r="R737" i="1" s="1"/>
  <c r="P738" i="1"/>
  <c r="R738" i="1" s="1"/>
  <c r="P739" i="1"/>
  <c r="R739" i="1" s="1"/>
  <c r="P740" i="1"/>
  <c r="R740" i="1" s="1"/>
  <c r="P741" i="1"/>
  <c r="R741" i="1" s="1"/>
  <c r="P742" i="1"/>
  <c r="R742" i="1" s="1"/>
  <c r="P743" i="1"/>
  <c r="R743" i="1" s="1"/>
  <c r="P744" i="1"/>
  <c r="R744" i="1" s="1"/>
  <c r="P745" i="1"/>
  <c r="R745" i="1" s="1"/>
  <c r="P746" i="1"/>
  <c r="R746" i="1" s="1"/>
  <c r="P747" i="1"/>
  <c r="R747" i="1" s="1"/>
  <c r="P748" i="1"/>
  <c r="R748" i="1" s="1"/>
  <c r="P749" i="1"/>
  <c r="R749" i="1" s="1"/>
  <c r="P750" i="1"/>
  <c r="R750" i="1" s="1"/>
  <c r="P751" i="1"/>
  <c r="R751" i="1" s="1"/>
  <c r="P752" i="1"/>
  <c r="R752" i="1" s="1"/>
  <c r="P753" i="1"/>
  <c r="R753" i="1" s="1"/>
  <c r="P754" i="1"/>
  <c r="R754" i="1" s="1"/>
  <c r="P755" i="1"/>
  <c r="R755" i="1" s="1"/>
  <c r="P756" i="1"/>
  <c r="R756" i="1" s="1"/>
  <c r="P757" i="1"/>
  <c r="R757" i="1" s="1"/>
  <c r="P758" i="1"/>
  <c r="R758" i="1" s="1"/>
  <c r="P759" i="1"/>
  <c r="R759" i="1" s="1"/>
  <c r="P760" i="1"/>
  <c r="R760" i="1" s="1"/>
  <c r="P761" i="1"/>
  <c r="R761" i="1" s="1"/>
  <c r="P762" i="1"/>
  <c r="R762" i="1" s="1"/>
  <c r="P763" i="1"/>
  <c r="R763" i="1" s="1"/>
  <c r="P764" i="1"/>
  <c r="R764" i="1" s="1"/>
  <c r="P765" i="1"/>
  <c r="R765" i="1" s="1"/>
  <c r="P766" i="1"/>
  <c r="R766" i="1" s="1"/>
  <c r="P767" i="1"/>
  <c r="R767" i="1" s="1"/>
  <c r="P768" i="1"/>
  <c r="R768" i="1" s="1"/>
  <c r="P769" i="1"/>
  <c r="R769" i="1" s="1"/>
  <c r="P770" i="1"/>
  <c r="R770" i="1" s="1"/>
  <c r="P771" i="1"/>
  <c r="R771" i="1" s="1"/>
  <c r="P772" i="1"/>
  <c r="R772" i="1" s="1"/>
  <c r="P773" i="1"/>
  <c r="R773" i="1" s="1"/>
  <c r="P774" i="1"/>
  <c r="R774" i="1" s="1"/>
  <c r="P775" i="1"/>
  <c r="R775" i="1" s="1"/>
  <c r="P776" i="1"/>
  <c r="R776" i="1" s="1"/>
  <c r="P777" i="1"/>
  <c r="R777" i="1" s="1"/>
  <c r="P778" i="1"/>
  <c r="R778" i="1" s="1"/>
  <c r="P779" i="1"/>
  <c r="R779" i="1" s="1"/>
  <c r="P780" i="1"/>
  <c r="R780" i="1" s="1"/>
  <c r="P781" i="1"/>
  <c r="R781" i="1" s="1"/>
  <c r="P782" i="1"/>
  <c r="R782" i="1" s="1"/>
  <c r="P783" i="1"/>
  <c r="R783" i="1" s="1"/>
  <c r="P784" i="1"/>
  <c r="R784" i="1" s="1"/>
  <c r="P785" i="1"/>
  <c r="R785" i="1" s="1"/>
  <c r="P786" i="1"/>
  <c r="R786" i="1" s="1"/>
  <c r="P787" i="1"/>
  <c r="R787" i="1" s="1"/>
  <c r="P788" i="1"/>
  <c r="R788" i="1" s="1"/>
  <c r="P789" i="1"/>
  <c r="R789" i="1" s="1"/>
  <c r="P790" i="1"/>
  <c r="R790" i="1" s="1"/>
  <c r="P791" i="1"/>
  <c r="R791" i="1" s="1"/>
  <c r="P792" i="1"/>
  <c r="R792" i="1" s="1"/>
  <c r="P793" i="1"/>
  <c r="R793" i="1" s="1"/>
  <c r="P794" i="1"/>
  <c r="R794" i="1" s="1"/>
  <c r="P795" i="1"/>
  <c r="R795" i="1" s="1"/>
  <c r="P796" i="1"/>
  <c r="R796" i="1" s="1"/>
  <c r="P797" i="1"/>
  <c r="R797" i="1" s="1"/>
  <c r="P798" i="1"/>
  <c r="R798" i="1" s="1"/>
  <c r="P799" i="1"/>
  <c r="R799" i="1" s="1"/>
  <c r="P800" i="1"/>
  <c r="R800" i="1" s="1"/>
  <c r="P801" i="1"/>
  <c r="R801" i="1" s="1"/>
  <c r="P802" i="1"/>
  <c r="R802" i="1" s="1"/>
  <c r="P803" i="1"/>
  <c r="R803" i="1" s="1"/>
  <c r="P804" i="1"/>
  <c r="R804" i="1" s="1"/>
  <c r="P805" i="1"/>
  <c r="R805" i="1" s="1"/>
  <c r="P806" i="1"/>
  <c r="R806" i="1" s="1"/>
  <c r="P807" i="1"/>
  <c r="R807" i="1" s="1"/>
  <c r="P808" i="1"/>
  <c r="R808" i="1" s="1"/>
  <c r="P809" i="1"/>
  <c r="R809" i="1" s="1"/>
  <c r="P810" i="1"/>
  <c r="R810" i="1" s="1"/>
  <c r="P811" i="1"/>
  <c r="R811" i="1" s="1"/>
  <c r="P812" i="1"/>
  <c r="R812" i="1" s="1"/>
  <c r="P813" i="1"/>
  <c r="R813" i="1" s="1"/>
  <c r="P814" i="1"/>
  <c r="R814" i="1" s="1"/>
  <c r="P815" i="1"/>
  <c r="R815" i="1" s="1"/>
  <c r="P816" i="1"/>
  <c r="R816" i="1" s="1"/>
  <c r="P817" i="1"/>
  <c r="R817" i="1" s="1"/>
  <c r="P818" i="1"/>
  <c r="R818" i="1" s="1"/>
  <c r="P819" i="1"/>
  <c r="R819" i="1" s="1"/>
  <c r="P820" i="1"/>
  <c r="R820" i="1" s="1"/>
  <c r="P821" i="1"/>
  <c r="R821" i="1" s="1"/>
  <c r="P822" i="1"/>
  <c r="R822" i="1" s="1"/>
  <c r="P823" i="1"/>
  <c r="R823" i="1" s="1"/>
  <c r="P824" i="1"/>
  <c r="R824" i="1" s="1"/>
  <c r="P825" i="1"/>
  <c r="R825" i="1" s="1"/>
  <c r="P826" i="1"/>
  <c r="R826" i="1" s="1"/>
  <c r="P827" i="1"/>
  <c r="R827" i="1" s="1"/>
  <c r="P828" i="1"/>
  <c r="R828" i="1" s="1"/>
  <c r="P829" i="1"/>
  <c r="R829" i="1" s="1"/>
  <c r="P830" i="1"/>
  <c r="R830" i="1" s="1"/>
  <c r="P831" i="1"/>
  <c r="R831" i="1" s="1"/>
  <c r="P832" i="1"/>
  <c r="R832" i="1" s="1"/>
  <c r="P833" i="1"/>
  <c r="R833" i="1" s="1"/>
  <c r="P834" i="1"/>
  <c r="R834" i="1" s="1"/>
  <c r="P835" i="1"/>
  <c r="R835" i="1" s="1"/>
  <c r="P836" i="1"/>
  <c r="R836" i="1" s="1"/>
  <c r="P837" i="1"/>
  <c r="R837" i="1" s="1"/>
  <c r="P838" i="1"/>
  <c r="R838" i="1" s="1"/>
  <c r="P839" i="1"/>
  <c r="R839" i="1" s="1"/>
  <c r="P840" i="1"/>
  <c r="R840" i="1" s="1"/>
  <c r="P841" i="1"/>
  <c r="R841" i="1" s="1"/>
  <c r="P842" i="1"/>
  <c r="R842" i="1" s="1"/>
  <c r="P843" i="1"/>
  <c r="R843" i="1" s="1"/>
  <c r="P844" i="1"/>
  <c r="R844" i="1" s="1"/>
  <c r="P845" i="1"/>
  <c r="R845" i="1" s="1"/>
  <c r="P846" i="1"/>
  <c r="R846" i="1" s="1"/>
  <c r="P847" i="1"/>
  <c r="R847" i="1" s="1"/>
  <c r="P848" i="1"/>
  <c r="R848" i="1" s="1"/>
  <c r="P849" i="1"/>
  <c r="R849" i="1" s="1"/>
  <c r="P850" i="1"/>
  <c r="R850" i="1" s="1"/>
  <c r="P851" i="1"/>
  <c r="R851" i="1" s="1"/>
  <c r="P852" i="1"/>
  <c r="R852" i="1" s="1"/>
  <c r="P853" i="1"/>
  <c r="R853" i="1" s="1"/>
  <c r="P854" i="1"/>
  <c r="R854" i="1" s="1"/>
  <c r="P855" i="1"/>
  <c r="R855" i="1" s="1"/>
  <c r="P856" i="1"/>
  <c r="R856" i="1" s="1"/>
  <c r="P857" i="1"/>
  <c r="R857" i="1" s="1"/>
  <c r="P858" i="1"/>
  <c r="R858" i="1" s="1"/>
  <c r="P859" i="1"/>
  <c r="R859" i="1" s="1"/>
  <c r="P860" i="1"/>
  <c r="R860" i="1" s="1"/>
  <c r="P861" i="1"/>
  <c r="R861" i="1" s="1"/>
  <c r="P862" i="1"/>
  <c r="R862" i="1" s="1"/>
  <c r="P863" i="1"/>
  <c r="R863" i="1" s="1"/>
  <c r="P864" i="1"/>
  <c r="R864" i="1" s="1"/>
  <c r="P865" i="1"/>
  <c r="R865" i="1" s="1"/>
  <c r="P866" i="1"/>
  <c r="R866" i="1" s="1"/>
  <c r="P867" i="1"/>
  <c r="R867" i="1" s="1"/>
  <c r="P868" i="1"/>
  <c r="R868" i="1" s="1"/>
  <c r="P869" i="1"/>
  <c r="R869" i="1" s="1"/>
  <c r="P870" i="1"/>
  <c r="R870" i="1" s="1"/>
  <c r="P871" i="1"/>
  <c r="R871" i="1" s="1"/>
  <c r="P872" i="1"/>
  <c r="R872" i="1" s="1"/>
  <c r="P873" i="1"/>
  <c r="R873" i="1" s="1"/>
  <c r="P874" i="1"/>
  <c r="R874" i="1" s="1"/>
  <c r="P875" i="1"/>
  <c r="R875" i="1" s="1"/>
  <c r="P876" i="1"/>
  <c r="R876" i="1" s="1"/>
  <c r="P877" i="1"/>
  <c r="R877" i="1" s="1"/>
  <c r="P878" i="1"/>
  <c r="R878" i="1" s="1"/>
  <c r="P879" i="1"/>
  <c r="R879" i="1" s="1"/>
  <c r="P880" i="1"/>
  <c r="R880" i="1" s="1"/>
  <c r="P881" i="1"/>
  <c r="R881" i="1" s="1"/>
  <c r="P882" i="1"/>
  <c r="R882" i="1" s="1"/>
  <c r="P883" i="1"/>
  <c r="R883" i="1" s="1"/>
  <c r="P884" i="1"/>
  <c r="R884" i="1" s="1"/>
  <c r="P885" i="1"/>
  <c r="R885" i="1" s="1"/>
  <c r="P886" i="1"/>
  <c r="R886" i="1" s="1"/>
  <c r="P887" i="1"/>
  <c r="R887" i="1" s="1"/>
  <c r="P888" i="1"/>
  <c r="R888" i="1" s="1"/>
  <c r="P889" i="1"/>
  <c r="R889" i="1" s="1"/>
  <c r="P890" i="1"/>
  <c r="R890" i="1" s="1"/>
  <c r="P891" i="1"/>
  <c r="R891" i="1" s="1"/>
  <c r="P892" i="1"/>
  <c r="R892" i="1" s="1"/>
  <c r="P893" i="1"/>
  <c r="R893" i="1" s="1"/>
  <c r="P894" i="1"/>
  <c r="R894" i="1" s="1"/>
  <c r="P895" i="1"/>
  <c r="R895" i="1" s="1"/>
  <c r="P896" i="1"/>
  <c r="R896" i="1" s="1"/>
  <c r="P897" i="1"/>
  <c r="R897" i="1" s="1"/>
  <c r="P898" i="1"/>
  <c r="R898" i="1" s="1"/>
  <c r="P899" i="1"/>
  <c r="R899" i="1" s="1"/>
  <c r="P900" i="1"/>
  <c r="R900" i="1" s="1"/>
  <c r="P901" i="1"/>
  <c r="R901" i="1" s="1"/>
  <c r="P902" i="1"/>
  <c r="R902" i="1" s="1"/>
  <c r="P903" i="1"/>
  <c r="R903" i="1" s="1"/>
  <c r="P904" i="1"/>
  <c r="R904" i="1" s="1"/>
  <c r="P905" i="1"/>
  <c r="R905" i="1" s="1"/>
  <c r="P906" i="1"/>
  <c r="R906" i="1" s="1"/>
  <c r="P907" i="1"/>
  <c r="R907" i="1" s="1"/>
  <c r="P908" i="1"/>
  <c r="R908" i="1" s="1"/>
  <c r="P909" i="1"/>
  <c r="R909" i="1" s="1"/>
  <c r="P910" i="1"/>
  <c r="R910" i="1" s="1"/>
  <c r="P911" i="1"/>
  <c r="R911" i="1" s="1"/>
  <c r="P912" i="1"/>
  <c r="R912" i="1" s="1"/>
  <c r="P913" i="1"/>
  <c r="R913" i="1" s="1"/>
  <c r="P914" i="1"/>
  <c r="R914" i="1" s="1"/>
  <c r="P915" i="1"/>
  <c r="R915" i="1" s="1"/>
  <c r="P916" i="1"/>
  <c r="R916" i="1" s="1"/>
  <c r="P917" i="1"/>
  <c r="R917" i="1" s="1"/>
  <c r="P918" i="1"/>
  <c r="R918" i="1" s="1"/>
  <c r="P919" i="1"/>
  <c r="R919" i="1" s="1"/>
  <c r="P920" i="1"/>
  <c r="R920" i="1" s="1"/>
  <c r="P921" i="1"/>
  <c r="R921" i="1" s="1"/>
  <c r="P922" i="1"/>
  <c r="R922" i="1" s="1"/>
  <c r="P923" i="1"/>
  <c r="R923" i="1" s="1"/>
  <c r="P924" i="1"/>
  <c r="R924" i="1" s="1"/>
  <c r="P925" i="1"/>
  <c r="R925" i="1" s="1"/>
  <c r="P926" i="1"/>
  <c r="R926" i="1" s="1"/>
  <c r="P927" i="1"/>
  <c r="R927" i="1" s="1"/>
  <c r="P928" i="1"/>
  <c r="R928" i="1" s="1"/>
  <c r="P929" i="1"/>
  <c r="R929" i="1" s="1"/>
  <c r="P930" i="1"/>
  <c r="R930" i="1" s="1"/>
  <c r="P931" i="1"/>
  <c r="R931" i="1" s="1"/>
  <c r="P932" i="1"/>
  <c r="R932" i="1" s="1"/>
  <c r="P933" i="1"/>
  <c r="R933" i="1" s="1"/>
  <c r="P934" i="1"/>
  <c r="R934" i="1" s="1"/>
  <c r="P935" i="1"/>
  <c r="R935" i="1" s="1"/>
  <c r="P936" i="1"/>
  <c r="R936" i="1" s="1"/>
  <c r="P937" i="1"/>
  <c r="R937" i="1" s="1"/>
  <c r="P938" i="1"/>
  <c r="R938" i="1" s="1"/>
  <c r="P939" i="1"/>
  <c r="R939" i="1" s="1"/>
  <c r="P940" i="1"/>
  <c r="R940" i="1" s="1"/>
  <c r="P941" i="1"/>
  <c r="R941" i="1" s="1"/>
  <c r="P942" i="1"/>
  <c r="R942" i="1" s="1"/>
  <c r="P943" i="1"/>
  <c r="R943" i="1" s="1"/>
  <c r="P944" i="1"/>
  <c r="R944" i="1" s="1"/>
  <c r="P945" i="1"/>
  <c r="R945" i="1" s="1"/>
  <c r="P946" i="1"/>
  <c r="R946" i="1" s="1"/>
  <c r="P947" i="1"/>
  <c r="R947" i="1" s="1"/>
  <c r="P948" i="1"/>
  <c r="R948" i="1" s="1"/>
  <c r="P949" i="1"/>
  <c r="R949" i="1" s="1"/>
  <c r="P950" i="1"/>
  <c r="R950" i="1" s="1"/>
  <c r="P951" i="1"/>
  <c r="R951" i="1" s="1"/>
  <c r="P952" i="1"/>
  <c r="R952" i="1" s="1"/>
  <c r="P953" i="1"/>
  <c r="R953" i="1" s="1"/>
  <c r="P954" i="1"/>
  <c r="R954" i="1" s="1"/>
  <c r="P955" i="1"/>
  <c r="R955" i="1" s="1"/>
  <c r="P956" i="1"/>
  <c r="R956" i="1" s="1"/>
  <c r="P957" i="1"/>
  <c r="R957" i="1" s="1"/>
  <c r="P958" i="1"/>
  <c r="R958" i="1" s="1"/>
  <c r="P959" i="1"/>
  <c r="R959" i="1" s="1"/>
  <c r="P960" i="1"/>
  <c r="R960" i="1" s="1"/>
  <c r="P961" i="1"/>
  <c r="R961" i="1" s="1"/>
  <c r="P962" i="1"/>
  <c r="R962" i="1" s="1"/>
  <c r="P963" i="1"/>
  <c r="R963" i="1" s="1"/>
  <c r="P964" i="1"/>
  <c r="R964" i="1" s="1"/>
  <c r="P965" i="1"/>
  <c r="R965" i="1" s="1"/>
  <c r="P966" i="1"/>
  <c r="R966" i="1" s="1"/>
  <c r="P967" i="1"/>
  <c r="R967" i="1" s="1"/>
  <c r="P968" i="1"/>
  <c r="R968" i="1" s="1"/>
  <c r="P969" i="1"/>
  <c r="R969" i="1" s="1"/>
  <c r="P970" i="1"/>
  <c r="R970" i="1" s="1"/>
  <c r="P971" i="1"/>
  <c r="R971" i="1" s="1"/>
  <c r="P972" i="1"/>
  <c r="R972" i="1" s="1"/>
  <c r="P973" i="1"/>
  <c r="R973" i="1" s="1"/>
  <c r="P974" i="1"/>
  <c r="R974" i="1" s="1"/>
  <c r="P975" i="1"/>
  <c r="R975" i="1" s="1"/>
  <c r="P976" i="1"/>
  <c r="R976" i="1" s="1"/>
  <c r="P977" i="1"/>
  <c r="R977" i="1" s="1"/>
  <c r="P978" i="1"/>
  <c r="R978" i="1" s="1"/>
  <c r="P979" i="1"/>
  <c r="R979" i="1" s="1"/>
  <c r="P980" i="1"/>
  <c r="R980" i="1" s="1"/>
  <c r="P981" i="1"/>
  <c r="R981" i="1" s="1"/>
  <c r="P982" i="1"/>
  <c r="R982" i="1" s="1"/>
  <c r="P983" i="1"/>
  <c r="R983" i="1" s="1"/>
  <c r="P984" i="1"/>
  <c r="R984" i="1" s="1"/>
  <c r="P985" i="1"/>
  <c r="R985" i="1" s="1"/>
  <c r="P986" i="1"/>
  <c r="R986" i="1" s="1"/>
  <c r="P987" i="1"/>
  <c r="R987" i="1" s="1"/>
  <c r="P988" i="1"/>
  <c r="R988" i="1" s="1"/>
  <c r="P989" i="1"/>
  <c r="R989" i="1" s="1"/>
  <c r="P990" i="1"/>
  <c r="R990" i="1" s="1"/>
  <c r="P991" i="1"/>
  <c r="R991" i="1" s="1"/>
  <c r="P992" i="1"/>
  <c r="R992" i="1" s="1"/>
  <c r="P993" i="1"/>
  <c r="R993" i="1" s="1"/>
  <c r="P994" i="1"/>
  <c r="R994" i="1" s="1"/>
  <c r="P995" i="1"/>
  <c r="R995" i="1" s="1"/>
  <c r="P996" i="1"/>
  <c r="R996" i="1" s="1"/>
  <c r="P997" i="1"/>
  <c r="R997" i="1" s="1"/>
  <c r="P998" i="1"/>
  <c r="R998" i="1" s="1"/>
  <c r="P999" i="1"/>
  <c r="R999" i="1" s="1"/>
  <c r="P1000" i="1"/>
  <c r="R1000" i="1" s="1"/>
  <c r="P1001" i="1"/>
  <c r="R1001" i="1" s="1"/>
  <c r="P1002" i="1"/>
  <c r="R1002" i="1" s="1"/>
  <c r="P1003" i="1"/>
  <c r="R1003" i="1" s="1"/>
  <c r="P1004" i="1"/>
  <c r="R1004" i="1" s="1"/>
  <c r="P1005" i="1"/>
  <c r="R1005" i="1" s="1"/>
  <c r="P1006" i="1"/>
  <c r="R1006" i="1" s="1"/>
  <c r="P1007" i="1"/>
  <c r="R1007" i="1" s="1"/>
  <c r="P1008" i="1"/>
  <c r="R1008" i="1" s="1"/>
  <c r="P1009" i="1"/>
  <c r="R1009" i="1" s="1"/>
  <c r="P1010" i="1"/>
  <c r="R1010" i="1" s="1"/>
  <c r="P1011" i="1"/>
  <c r="R1011" i="1" s="1"/>
  <c r="P1012" i="1"/>
  <c r="R1012" i="1" s="1"/>
  <c r="P1013" i="1"/>
  <c r="R1013" i="1" s="1"/>
  <c r="P1014" i="1"/>
  <c r="R1014" i="1" s="1"/>
  <c r="P1015" i="1"/>
  <c r="R1015" i="1" s="1"/>
  <c r="P1016" i="1"/>
  <c r="R1016" i="1" s="1"/>
  <c r="P1017" i="1"/>
  <c r="R1017" i="1" s="1"/>
  <c r="P1018" i="1"/>
  <c r="R1018" i="1" s="1"/>
  <c r="P1019" i="1"/>
  <c r="R1019" i="1" s="1"/>
  <c r="P1020" i="1"/>
  <c r="R1020" i="1" s="1"/>
  <c r="P1021" i="1"/>
  <c r="R1021" i="1" s="1"/>
  <c r="P1022" i="1"/>
  <c r="R1022" i="1" s="1"/>
  <c r="P1023" i="1"/>
  <c r="R1023" i="1" s="1"/>
  <c r="P1024" i="1"/>
  <c r="R1024" i="1" s="1"/>
  <c r="P1025" i="1"/>
  <c r="R1025" i="1" s="1"/>
  <c r="P1026" i="1"/>
  <c r="R1026" i="1" s="1"/>
  <c r="P1027" i="1"/>
  <c r="R1027" i="1" s="1"/>
  <c r="P1028" i="1"/>
  <c r="R1028" i="1" s="1"/>
  <c r="P1029" i="1"/>
  <c r="R1029" i="1" s="1"/>
  <c r="P1030" i="1"/>
  <c r="R1030" i="1" s="1"/>
  <c r="P1031" i="1"/>
  <c r="R1031" i="1" s="1"/>
  <c r="P1032" i="1"/>
  <c r="R1032" i="1" s="1"/>
  <c r="P1033" i="1"/>
  <c r="R1033" i="1" s="1"/>
  <c r="P1034" i="1"/>
  <c r="R1034" i="1" s="1"/>
  <c r="P1035" i="1"/>
  <c r="R1035" i="1" s="1"/>
  <c r="P1036" i="1"/>
  <c r="R1036" i="1" s="1"/>
  <c r="P1037" i="1"/>
  <c r="R1037" i="1" s="1"/>
  <c r="P1038" i="1"/>
  <c r="R1038" i="1" s="1"/>
  <c r="P1039" i="1"/>
  <c r="R1039" i="1" s="1"/>
  <c r="P1040" i="1"/>
  <c r="R1040" i="1" s="1"/>
  <c r="P1041" i="1"/>
  <c r="R1041" i="1" s="1"/>
  <c r="P1042" i="1"/>
  <c r="R1042" i="1" s="1"/>
  <c r="P1043" i="1"/>
  <c r="R1043" i="1" s="1"/>
  <c r="S3" i="1" l="1"/>
  <c r="U733" i="1" l="1"/>
  <c r="U175" i="1"/>
  <c r="U678" i="1"/>
  <c r="U112" i="1"/>
  <c r="U448" i="1"/>
  <c r="U704" i="1"/>
  <c r="U960" i="1"/>
  <c r="U756" i="1"/>
  <c r="U387" i="1"/>
  <c r="U643" i="1"/>
  <c r="U899" i="1"/>
  <c r="U396" i="1"/>
  <c r="U376" i="1"/>
  <c r="U888" i="1"/>
  <c r="U219" i="1"/>
  <c r="U216" i="1"/>
  <c r="U769" i="1"/>
  <c r="U602" i="1"/>
  <c r="U37" i="1"/>
  <c r="U293" i="1"/>
  <c r="U507" i="1"/>
  <c r="U55" i="1"/>
  <c r="U677" i="1"/>
  <c r="U541" i="1"/>
  <c r="U797" i="1"/>
  <c r="U238" i="1"/>
  <c r="U440" i="1"/>
  <c r="U952" i="1"/>
  <c r="U187" i="1"/>
  <c r="U113" i="1"/>
  <c r="U705" i="1"/>
  <c r="U538" i="1"/>
  <c r="U5" i="1"/>
  <c r="U261" i="1"/>
  <c r="U308" i="1"/>
  <c r="U827" i="1"/>
  <c r="U68" i="1"/>
  <c r="U613" i="1"/>
  <c r="U172" i="1"/>
  <c r="U486" i="1"/>
  <c r="U998" i="1"/>
  <c r="U148" i="1"/>
  <c r="U471" i="1"/>
  <c r="U727" i="1"/>
  <c r="U983" i="1"/>
  <c r="U24" i="1"/>
  <c r="U393" i="1"/>
  <c r="U649" i="1"/>
  <c r="U905" i="1"/>
  <c r="U482" i="1"/>
  <c r="U738" i="1"/>
  <c r="U994" i="1"/>
  <c r="U14" i="1"/>
  <c r="U508" i="1"/>
  <c r="U414" i="1"/>
  <c r="U33" i="1"/>
  <c r="U847" i="1"/>
  <c r="U184" i="1"/>
  <c r="U493" i="1"/>
  <c r="U749" i="1"/>
  <c r="U1005" i="1"/>
  <c r="U933" i="1"/>
  <c r="U742" i="1"/>
  <c r="U214" i="1"/>
  <c r="U512" i="1"/>
  <c r="U768" i="1"/>
  <c r="U1024" i="1"/>
  <c r="U166" i="1"/>
  <c r="U451" i="1"/>
  <c r="U707" i="1"/>
  <c r="U963" i="1"/>
  <c r="U620" i="1"/>
  <c r="U504" i="1"/>
  <c r="U27" i="1"/>
  <c r="U283" i="1"/>
  <c r="U385" i="1"/>
  <c r="U730" i="1"/>
  <c r="U101" i="1"/>
  <c r="U780" i="1"/>
  <c r="U635" i="1"/>
  <c r="U684" i="1"/>
  <c r="U158" i="1"/>
  <c r="U527" i="1"/>
  <c r="U568" i="1"/>
  <c r="U1016" i="1"/>
  <c r="U251" i="1"/>
  <c r="U318" i="1"/>
  <c r="U833" i="1"/>
  <c r="U666" i="1"/>
  <c r="U69" i="1"/>
  <c r="U31" i="1"/>
  <c r="U443" i="1"/>
  <c r="U955" i="1"/>
  <c r="U273" i="1"/>
  <c r="U605" i="1"/>
  <c r="U1028" i="1"/>
  <c r="U349" i="1"/>
  <c r="U98" i="1"/>
  <c r="U696" i="1"/>
  <c r="U59" i="1"/>
  <c r="U315" i="1"/>
  <c r="U449" i="1"/>
  <c r="U50" i="1"/>
  <c r="U794" i="1"/>
  <c r="U133" i="1"/>
  <c r="U183" i="1"/>
  <c r="U571" i="1"/>
  <c r="U1019" i="1"/>
  <c r="U357" i="1"/>
  <c r="U805" i="1"/>
  <c r="U358" i="1"/>
  <c r="U614" i="1"/>
  <c r="U870" i="1"/>
  <c r="U247" i="1"/>
  <c r="U343" i="1"/>
  <c r="U599" i="1"/>
  <c r="U855" i="1"/>
  <c r="U199" i="1"/>
  <c r="U669" i="1"/>
  <c r="U989" i="1"/>
  <c r="U413" i="1"/>
  <c r="U262" i="1"/>
  <c r="U304" i="1"/>
  <c r="U824" i="1"/>
  <c r="U123" i="1"/>
  <c r="U577" i="1"/>
  <c r="U410" i="1"/>
  <c r="U922" i="1"/>
  <c r="U197" i="1"/>
  <c r="U104" i="1"/>
  <c r="U699" i="1"/>
  <c r="U191" i="1"/>
  <c r="U485" i="1"/>
  <c r="U869" i="1"/>
  <c r="U70" i="1"/>
  <c r="U422" i="1"/>
  <c r="U934" i="1"/>
  <c r="U46" i="1"/>
  <c r="U407" i="1"/>
  <c r="U663" i="1"/>
  <c r="U919" i="1"/>
  <c r="U9" i="1"/>
  <c r="U652" i="1"/>
  <c r="U328" i="1"/>
  <c r="U585" i="1"/>
  <c r="U841" i="1"/>
  <c r="U64" i="1"/>
  <c r="U418" i="1"/>
  <c r="U674" i="1"/>
  <c r="U930" i="1"/>
  <c r="U924" i="1"/>
  <c r="U233" i="1"/>
  <c r="U57" i="1"/>
  <c r="U926" i="1"/>
  <c r="U783" i="1"/>
  <c r="U81" i="1"/>
  <c r="U429" i="1"/>
  <c r="U685" i="1"/>
  <c r="U941" i="1"/>
  <c r="U274" i="1"/>
  <c r="U316" i="1"/>
  <c r="U640" i="1"/>
  <c r="U228" i="1"/>
  <c r="U969" i="1"/>
  <c r="U354" i="1"/>
  <c r="U41" i="1"/>
  <c r="U340" i="1"/>
  <c r="U474" i="1"/>
  <c r="U206" i="1"/>
  <c r="U891" i="1"/>
  <c r="U813" i="1"/>
  <c r="U288" i="1"/>
  <c r="U558" i="1"/>
  <c r="U814" i="1"/>
  <c r="U415" i="1"/>
  <c r="U671" i="1"/>
  <c r="U927" i="1"/>
  <c r="U604" i="1"/>
  <c r="U776" i="1"/>
  <c r="U215" i="1"/>
  <c r="U337" i="1"/>
  <c r="U593" i="1"/>
  <c r="U849" i="1"/>
  <c r="U76" i="1"/>
  <c r="U426" i="1"/>
  <c r="U682" i="1"/>
  <c r="U938" i="1"/>
  <c r="U77" i="1"/>
  <c r="U205" i="1"/>
  <c r="U524" i="1"/>
  <c r="U56" i="1"/>
  <c r="U990" i="1"/>
  <c r="U565" i="1"/>
  <c r="U96" i="1"/>
  <c r="U438" i="1"/>
  <c r="U694" i="1"/>
  <c r="U950" i="1"/>
  <c r="U72" i="1"/>
  <c r="U423" i="1"/>
  <c r="U679" i="1"/>
  <c r="U935" i="1"/>
  <c r="U34" i="1"/>
  <c r="U400" i="1"/>
  <c r="U656" i="1"/>
  <c r="U912" i="1"/>
  <c r="U492" i="1"/>
  <c r="U345" i="1"/>
  <c r="U601" i="1"/>
  <c r="U857" i="1"/>
  <c r="U192" i="1"/>
  <c r="U498" i="1"/>
  <c r="U754" i="1"/>
  <c r="U1010" i="1"/>
  <c r="U644" i="1"/>
  <c r="U501" i="1"/>
  <c r="U830" i="1"/>
  <c r="U84" i="1"/>
  <c r="U431" i="1"/>
  <c r="U943" i="1"/>
  <c r="U772" i="1"/>
  <c r="U255" i="1"/>
  <c r="U353" i="1"/>
  <c r="U609" i="1"/>
  <c r="U865" i="1"/>
  <c r="U860" i="1"/>
  <c r="U154" i="1"/>
  <c r="U437" i="1"/>
  <c r="U535" i="1"/>
  <c r="U322" i="1"/>
  <c r="U321" i="1"/>
  <c r="U1027" i="1"/>
  <c r="U399" i="1"/>
  <c r="U201" i="1"/>
  <c r="U7" i="1"/>
  <c r="U641" i="1"/>
  <c r="U58" i="1"/>
  <c r="U868" i="1"/>
  <c r="U327" i="1"/>
  <c r="U584" i="1"/>
  <c r="U840" i="1"/>
  <c r="U35" i="1"/>
  <c r="U163" i="1"/>
  <c r="U291" i="1"/>
  <c r="U232" i="1"/>
  <c r="U523" i="1"/>
  <c r="U779" i="1"/>
  <c r="U1035" i="1"/>
  <c r="U1013" i="1"/>
  <c r="U708" i="1"/>
  <c r="U142" i="1"/>
  <c r="U467" i="1"/>
  <c r="U723" i="1"/>
  <c r="U979" i="1"/>
  <c r="U732" i="1"/>
  <c r="U463" i="1"/>
  <c r="U445" i="1"/>
  <c r="U313" i="1"/>
  <c r="U574" i="1"/>
  <c r="U687" i="1"/>
  <c r="U884" i="1"/>
  <c r="U344" i="1"/>
  <c r="U600" i="1"/>
  <c r="U856" i="1"/>
  <c r="U43" i="1"/>
  <c r="U171" i="1"/>
  <c r="U299" i="1"/>
  <c r="U506" i="1"/>
  <c r="U762" i="1"/>
  <c r="U1018" i="1"/>
  <c r="U117" i="1"/>
  <c r="U245" i="1"/>
  <c r="U103" i="1"/>
  <c r="U257" i="1"/>
  <c r="U539" i="1"/>
  <c r="U795" i="1"/>
  <c r="U911" i="1"/>
  <c r="U381" i="1"/>
  <c r="U773" i="1"/>
  <c r="U1029" i="1"/>
  <c r="U224" i="1"/>
  <c r="U925" i="1"/>
  <c r="U806" i="1"/>
  <c r="U384" i="1"/>
  <c r="U54" i="1"/>
  <c r="U713" i="1"/>
  <c r="U1033" i="1"/>
  <c r="U802" i="1"/>
  <c r="U484" i="1"/>
  <c r="U606" i="1"/>
  <c r="U591" i="1"/>
  <c r="U165" i="1"/>
  <c r="U379" i="1"/>
  <c r="U557" i="1"/>
  <c r="U877" i="1"/>
  <c r="U319" i="1"/>
  <c r="U366" i="1"/>
  <c r="U622" i="1"/>
  <c r="U878" i="1"/>
  <c r="U161" i="1"/>
  <c r="U479" i="1"/>
  <c r="U735" i="1"/>
  <c r="U991" i="1"/>
  <c r="U964" i="1"/>
  <c r="U36" i="1"/>
  <c r="U401" i="1"/>
  <c r="U657" i="1"/>
  <c r="U913" i="1"/>
  <c r="U178" i="1"/>
  <c r="U490" i="1"/>
  <c r="U746" i="1"/>
  <c r="U1002" i="1"/>
  <c r="U109" i="1"/>
  <c r="U237" i="1"/>
  <c r="U71" i="1"/>
  <c r="U477" i="1"/>
  <c r="U975" i="1"/>
  <c r="U757" i="1"/>
  <c r="U502" i="1"/>
  <c r="U758" i="1"/>
  <c r="U1014" i="1"/>
  <c r="U174" i="1"/>
  <c r="U743" i="1"/>
  <c r="U999" i="1"/>
  <c r="U137" i="1"/>
  <c r="U464" i="1"/>
  <c r="U720" i="1"/>
  <c r="U976" i="1"/>
  <c r="U49" i="1"/>
  <c r="U665" i="1"/>
  <c r="U921" i="1"/>
  <c r="U294" i="1"/>
  <c r="U562" i="1"/>
  <c r="U818" i="1"/>
  <c r="U144" i="1"/>
  <c r="U804" i="1"/>
  <c r="U821" i="1"/>
  <c r="U893" i="1"/>
  <c r="U6" i="1"/>
  <c r="U382" i="1"/>
  <c r="U638" i="1"/>
  <c r="U894" i="1"/>
  <c r="U186" i="1"/>
  <c r="U751" i="1"/>
  <c r="U1007" i="1"/>
  <c r="U988" i="1"/>
  <c r="U62" i="1"/>
  <c r="U417" i="1"/>
  <c r="U673" i="1"/>
  <c r="U929" i="1"/>
  <c r="U204" i="1"/>
  <c r="U111" i="1"/>
  <c r="U693" i="1"/>
  <c r="U957" i="1"/>
  <c r="U389" i="1"/>
  <c r="U997" i="1"/>
  <c r="U47" i="1"/>
  <c r="U297" i="1"/>
  <c r="U612" i="1"/>
  <c r="U771" i="1"/>
  <c r="U92" i="1"/>
  <c r="U91" i="1"/>
  <c r="U10" i="1"/>
  <c r="U22" i="1"/>
  <c r="U392" i="1"/>
  <c r="U648" i="1"/>
  <c r="U904" i="1"/>
  <c r="U67" i="1"/>
  <c r="U195" i="1"/>
  <c r="U323" i="1"/>
  <c r="U223" i="1"/>
  <c r="U330" i="1"/>
  <c r="U587" i="1"/>
  <c r="U843" i="1"/>
  <c r="U532" i="1"/>
  <c r="U198" i="1"/>
  <c r="U487" i="1"/>
  <c r="U409" i="1"/>
  <c r="U364" i="1"/>
  <c r="U244" i="1"/>
  <c r="U531" i="1"/>
  <c r="U787" i="1"/>
  <c r="U1043" i="1"/>
  <c r="U900" i="1"/>
  <c r="U564" i="1"/>
  <c r="U573" i="1"/>
  <c r="U495" i="1"/>
  <c r="U48" i="1"/>
  <c r="U408" i="1"/>
  <c r="U664" i="1"/>
  <c r="U920" i="1"/>
  <c r="U75" i="1"/>
  <c r="U203" i="1"/>
  <c r="U331" i="1"/>
  <c r="U306" i="1"/>
  <c r="U570" i="1"/>
  <c r="U826" i="1"/>
  <c r="U21" i="1"/>
  <c r="U149" i="1"/>
  <c r="U277" i="1"/>
  <c r="U263" i="1"/>
  <c r="U347" i="1"/>
  <c r="U603" i="1"/>
  <c r="U859" i="1"/>
  <c r="U932" i="1"/>
  <c r="U509" i="1"/>
  <c r="U517" i="1"/>
  <c r="U837" i="1"/>
  <c r="U325" i="1"/>
  <c r="U250" i="1"/>
  <c r="U832" i="1"/>
  <c r="U460" i="1"/>
  <c r="U457" i="1"/>
  <c r="U777" i="1"/>
  <c r="U546" i="1"/>
  <c r="U866" i="1"/>
  <c r="U716" i="1"/>
  <c r="U734" i="1"/>
  <c r="U858" i="1"/>
  <c r="U229" i="1"/>
  <c r="U170" i="1"/>
  <c r="U286" i="1"/>
  <c r="U621" i="1"/>
  <c r="U82" i="1"/>
  <c r="U430" i="1"/>
  <c r="U686" i="1"/>
  <c r="U942" i="1"/>
  <c r="U264" i="1"/>
  <c r="U543" i="1"/>
  <c r="U799" i="1"/>
  <c r="U16" i="1"/>
  <c r="U138" i="1"/>
  <c r="U465" i="1"/>
  <c r="U721" i="1"/>
  <c r="U977" i="1"/>
  <c r="U281" i="1"/>
  <c r="U554" i="1"/>
  <c r="U810" i="1"/>
  <c r="U13" i="1"/>
  <c r="U141" i="1"/>
  <c r="U269" i="1"/>
  <c r="U79" i="1"/>
  <c r="U861" i="1"/>
  <c r="U897" i="1"/>
  <c r="U885" i="1"/>
  <c r="U300" i="1"/>
  <c r="U566" i="1"/>
  <c r="U822" i="1"/>
  <c r="U119" i="1"/>
  <c r="U276" i="1"/>
  <c r="U551" i="1"/>
  <c r="U807" i="1"/>
  <c r="U240" i="1"/>
  <c r="U528" i="1"/>
  <c r="U1040" i="1"/>
  <c r="U152" i="1"/>
  <c r="U473" i="1"/>
  <c r="U729" i="1"/>
  <c r="U985" i="1"/>
  <c r="U370" i="1"/>
  <c r="U626" i="1"/>
  <c r="U882" i="1"/>
  <c r="U628" i="1"/>
  <c r="U1012" i="1"/>
  <c r="U153" i="1"/>
  <c r="U1021" i="1"/>
  <c r="U108" i="1"/>
  <c r="U446" i="1"/>
  <c r="U702" i="1"/>
  <c r="U958" i="1"/>
  <c r="U289" i="1"/>
  <c r="U559" i="1"/>
  <c r="U815" i="1"/>
  <c r="U66" i="1"/>
  <c r="U164" i="1"/>
  <c r="U481" i="1"/>
  <c r="U737" i="1"/>
  <c r="U993" i="1"/>
  <c r="U271" i="1"/>
  <c r="U346" i="1"/>
  <c r="U741" i="1"/>
  <c r="U572" i="1"/>
  <c r="U550" i="1"/>
  <c r="U515" i="1"/>
  <c r="U835" i="1"/>
  <c r="U788" i="1"/>
  <c r="U632" i="1"/>
  <c r="U155" i="1"/>
  <c r="U961" i="1"/>
  <c r="U421" i="1"/>
  <c r="U194" i="1"/>
  <c r="U124" i="1"/>
  <c r="U456" i="1"/>
  <c r="U712" i="1"/>
  <c r="U968" i="1"/>
  <c r="U99" i="1"/>
  <c r="U227" i="1"/>
  <c r="U796" i="1"/>
  <c r="U26" i="1"/>
  <c r="U395" i="1"/>
  <c r="U651" i="1"/>
  <c r="U907" i="1"/>
  <c r="U87" i="1"/>
  <c r="U784" i="1"/>
  <c r="U820" i="1"/>
  <c r="U339" i="1"/>
  <c r="U595" i="1"/>
  <c r="U851" i="1"/>
  <c r="U130" i="1"/>
  <c r="U350" i="1"/>
  <c r="U701" i="1"/>
  <c r="U258" i="1"/>
  <c r="U150" i="1"/>
  <c r="U472" i="1"/>
  <c r="U728" i="1"/>
  <c r="U984" i="1"/>
  <c r="U107" i="1"/>
  <c r="U235" i="1"/>
  <c r="U724" i="1"/>
  <c r="U378" i="1"/>
  <c r="U634" i="1"/>
  <c r="U890" i="1"/>
  <c r="U53" i="1"/>
  <c r="U181" i="1"/>
  <c r="U309" i="1"/>
  <c r="U52" i="1"/>
  <c r="U411" i="1"/>
  <c r="U667" i="1"/>
  <c r="U923" i="1"/>
  <c r="U335" i="1"/>
  <c r="U637" i="1"/>
  <c r="U581" i="1"/>
  <c r="U760" i="1"/>
  <c r="U468" i="1"/>
  <c r="U520" i="1"/>
  <c r="U362" i="1"/>
  <c r="U715" i="1"/>
  <c r="U949" i="1"/>
  <c r="U359" i="1"/>
  <c r="U239" i="1"/>
  <c r="U690" i="1"/>
  <c r="U972" i="1"/>
  <c r="U915" i="1"/>
  <c r="U209" i="1"/>
  <c r="U213" i="1"/>
  <c r="U94" i="1"/>
  <c r="U582" i="1"/>
  <c r="U838" i="1"/>
  <c r="U167" i="1"/>
  <c r="U127" i="1"/>
  <c r="U265" i="1"/>
  <c r="U544" i="1"/>
  <c r="U800" i="1"/>
  <c r="U182" i="1"/>
  <c r="U996" i="1"/>
  <c r="U452" i="1"/>
  <c r="U160" i="1"/>
  <c r="U136" i="1"/>
  <c r="U373" i="1"/>
  <c r="U132" i="1"/>
  <c r="U461" i="1"/>
  <c r="U717" i="1"/>
  <c r="U1020" i="1"/>
  <c r="U253" i="1"/>
  <c r="U303" i="1"/>
  <c r="U363" i="1"/>
  <c r="U619" i="1"/>
  <c r="U875" i="1"/>
  <c r="U981" i="1"/>
  <c r="U249" i="1"/>
  <c r="U534" i="1"/>
  <c r="U790" i="1"/>
  <c r="U207" i="1"/>
  <c r="U326" i="1"/>
  <c r="U583" i="1"/>
  <c r="U839" i="1"/>
  <c r="U436" i="1"/>
  <c r="U100" i="1"/>
  <c r="U441" i="1"/>
  <c r="U697" i="1"/>
  <c r="U953" i="1"/>
  <c r="U242" i="1"/>
  <c r="U530" i="1"/>
  <c r="U786" i="1"/>
  <c r="U1042" i="1"/>
  <c r="U700" i="1"/>
  <c r="U662" i="1"/>
  <c r="U918" i="1"/>
  <c r="U967" i="1"/>
  <c r="U420" i="1"/>
  <c r="U825" i="1"/>
  <c r="U658" i="1"/>
  <c r="U371" i="1"/>
  <c r="U372" i="1"/>
  <c r="U386" i="1"/>
  <c r="U332" i="1"/>
  <c r="U32" i="1"/>
  <c r="U910" i="1"/>
  <c r="U908" i="1"/>
  <c r="U51" i="1"/>
  <c r="U689" i="1"/>
  <c r="U1034" i="1"/>
  <c r="U432" i="1"/>
  <c r="U576" i="1"/>
  <c r="U256" i="1"/>
  <c r="U549" i="1"/>
  <c r="U351" i="1"/>
  <c r="U1032" i="1"/>
  <c r="U529" i="1"/>
  <c r="U301" i="1"/>
  <c r="U231" i="1"/>
  <c r="U630" i="1"/>
  <c r="U592" i="1"/>
  <c r="U793" i="1"/>
  <c r="U40" i="1"/>
  <c r="U766" i="1"/>
  <c r="U623" i="1"/>
  <c r="U388" i="1"/>
  <c r="U139" i="1"/>
  <c r="U801" i="1"/>
  <c r="U698" i="1"/>
  <c r="U901" i="1"/>
  <c r="U375" i="1"/>
  <c r="U631" i="1"/>
  <c r="U887" i="1"/>
  <c r="U380" i="1"/>
  <c r="U361" i="1"/>
  <c r="U617" i="1"/>
  <c r="U873" i="1"/>
  <c r="U114" i="1"/>
  <c r="U450" i="1"/>
  <c r="U706" i="1"/>
  <c r="U962" i="1"/>
  <c r="U65" i="1"/>
  <c r="U419" i="1"/>
  <c r="U675" i="1"/>
  <c r="U931" i="1"/>
  <c r="U548" i="1"/>
  <c r="U324" i="1"/>
  <c r="U973" i="1"/>
  <c r="U134" i="1"/>
  <c r="U462" i="1"/>
  <c r="U718" i="1"/>
  <c r="U974" i="1"/>
  <c r="U212" i="1"/>
  <c r="U511" i="1"/>
  <c r="U767" i="1"/>
  <c r="U1023" i="1"/>
  <c r="U73" i="1"/>
  <c r="U424" i="1"/>
  <c r="U680" i="1"/>
  <c r="U936" i="1"/>
  <c r="U83" i="1"/>
  <c r="U211" i="1"/>
  <c r="U190" i="1"/>
  <c r="U497" i="1"/>
  <c r="U753" i="1"/>
  <c r="U1009" i="1"/>
  <c r="U329" i="1"/>
  <c r="U586" i="1"/>
  <c r="U842" i="1"/>
  <c r="U157" i="1"/>
  <c r="U285" i="1"/>
  <c r="U248" i="1"/>
  <c r="U533" i="1"/>
  <c r="U789" i="1"/>
  <c r="U844" i="1"/>
  <c r="U188" i="1"/>
  <c r="U496" i="1"/>
  <c r="U752" i="1"/>
  <c r="U1008" i="1"/>
  <c r="U193" i="1"/>
  <c r="U499" i="1"/>
  <c r="U755" i="1"/>
  <c r="U1011" i="1"/>
  <c r="U852" i="1"/>
  <c r="U44" i="1"/>
  <c r="U711" i="1"/>
  <c r="U569" i="1"/>
  <c r="U402" i="1"/>
  <c r="U676" i="1"/>
  <c r="U208" i="1"/>
  <c r="U980" i="1"/>
  <c r="U45" i="1"/>
  <c r="U798" i="1"/>
  <c r="U809" i="1"/>
  <c r="U703" i="1"/>
  <c r="U179" i="1"/>
  <c r="U945" i="1"/>
  <c r="U469" i="1"/>
  <c r="U90" i="1"/>
  <c r="U521" i="1"/>
  <c r="U1039" i="1"/>
  <c r="U365" i="1"/>
  <c r="U494" i="1"/>
  <c r="U874" i="1"/>
  <c r="U871" i="1"/>
  <c r="U500" i="1"/>
  <c r="U536" i="1"/>
  <c r="U95" i="1"/>
  <c r="U731" i="1"/>
  <c r="U829" i="1"/>
  <c r="U965" i="1"/>
  <c r="U390" i="1"/>
  <c r="U646" i="1"/>
  <c r="U902" i="1"/>
  <c r="U636" i="1"/>
  <c r="U279" i="1"/>
  <c r="U352" i="1"/>
  <c r="U608" i="1"/>
  <c r="U864" i="1"/>
  <c r="U540" i="1"/>
  <c r="U668" i="1"/>
  <c r="U542" i="1"/>
  <c r="U719" i="1"/>
  <c r="U525" i="1"/>
  <c r="U781" i="1"/>
  <c r="T3" i="1"/>
  <c r="U29" i="1"/>
  <c r="U427" i="1"/>
  <c r="U683" i="1"/>
  <c r="U939" i="1"/>
  <c r="U151" i="1"/>
  <c r="U342" i="1"/>
  <c r="U598" i="1"/>
  <c r="U854" i="1"/>
  <c r="U20" i="1"/>
  <c r="U391" i="1"/>
  <c r="U647" i="1"/>
  <c r="U903" i="1"/>
  <c r="U15" i="1"/>
  <c r="U202" i="1"/>
  <c r="U505" i="1"/>
  <c r="U761" i="1"/>
  <c r="U1017" i="1"/>
  <c r="U338" i="1"/>
  <c r="U594" i="1"/>
  <c r="U850" i="1"/>
  <c r="U272" i="1"/>
  <c r="U956" i="1"/>
  <c r="U406" i="1"/>
  <c r="U455" i="1"/>
  <c r="U159" i="1"/>
  <c r="U38" i="1"/>
  <c r="U914" i="1"/>
  <c r="U892" i="1"/>
  <c r="U883" i="1"/>
  <c r="U356" i="1"/>
  <c r="U63" i="1"/>
  <c r="U792" i="1"/>
  <c r="U102" i="1"/>
  <c r="U553" i="1"/>
  <c r="U398" i="1"/>
  <c r="U110" i="1"/>
  <c r="U616" i="1"/>
  <c r="U88" i="1"/>
  <c r="U230" i="1"/>
  <c r="U145" i="1"/>
  <c r="U435" i="1"/>
  <c r="U763" i="1"/>
  <c r="U863" i="1"/>
  <c r="U226" i="1"/>
  <c r="U259" i="1"/>
  <c r="U1041" i="1"/>
  <c r="U459" i="1"/>
  <c r="U298" i="1"/>
  <c r="U287" i="1"/>
  <c r="U118" i="1"/>
  <c r="U434" i="1"/>
  <c r="U659" i="1"/>
  <c r="U196" i="1"/>
  <c r="U367" i="1"/>
  <c r="U85" i="1"/>
  <c r="U439" i="1"/>
  <c r="U695" i="1"/>
  <c r="U951" i="1"/>
  <c r="U74" i="1"/>
  <c r="U425" i="1"/>
  <c r="U681" i="1"/>
  <c r="U937" i="1"/>
  <c r="U217" i="1"/>
  <c r="U514" i="1"/>
  <c r="U770" i="1"/>
  <c r="U1026" i="1"/>
  <c r="U168" i="1"/>
  <c r="U483" i="1"/>
  <c r="U739" i="1"/>
  <c r="U995" i="1"/>
  <c r="U748" i="1"/>
  <c r="U629" i="1"/>
  <c r="U453" i="1"/>
  <c r="U234" i="1"/>
  <c r="U1037" i="1"/>
  <c r="U236" i="1"/>
  <c r="U526" i="1"/>
  <c r="U782" i="1"/>
  <c r="U1038" i="1"/>
  <c r="U314" i="1"/>
  <c r="U575" i="1"/>
  <c r="U831" i="1"/>
  <c r="U105" i="1"/>
  <c r="U176" i="1"/>
  <c r="U488" i="1"/>
  <c r="U744" i="1"/>
  <c r="U1000" i="1"/>
  <c r="U115" i="1"/>
  <c r="U243" i="1"/>
  <c r="U292" i="1"/>
  <c r="U817" i="1"/>
  <c r="U25" i="1"/>
  <c r="U394" i="1"/>
  <c r="U650" i="1"/>
  <c r="U906" i="1"/>
  <c r="U61" i="1"/>
  <c r="U189" i="1"/>
  <c r="U317" i="1"/>
  <c r="U78" i="1"/>
  <c r="U311" i="1"/>
  <c r="U341" i="1"/>
  <c r="U597" i="1"/>
  <c r="U853" i="1"/>
  <c r="U290" i="1"/>
  <c r="U560" i="1"/>
  <c r="U816" i="1"/>
  <c r="U246" i="1"/>
  <c r="U588" i="1"/>
  <c r="U296" i="1"/>
  <c r="U563" i="1"/>
  <c r="U819" i="1"/>
  <c r="U80" i="1"/>
  <c r="U39" i="1"/>
  <c r="U896" i="1"/>
  <c r="U218" i="1"/>
  <c r="U986" i="1"/>
  <c r="U254" i="1"/>
  <c r="U266" i="1"/>
  <c r="U302" i="1"/>
  <c r="U812" i="1"/>
  <c r="U280" i="1"/>
  <c r="U898" i="1"/>
  <c r="U867" i="1"/>
  <c r="U222" i="1"/>
  <c r="U447" i="1"/>
  <c r="U307" i="1"/>
  <c r="U778" i="1"/>
  <c r="U23" i="1"/>
  <c r="U944" i="1"/>
  <c r="U580" i="1"/>
  <c r="U791" i="1"/>
  <c r="U126" i="1"/>
  <c r="U610" i="1"/>
  <c r="U513" i="1"/>
  <c r="U1006" i="1"/>
  <c r="U241" i="1"/>
  <c r="U173" i="1"/>
  <c r="U374" i="1"/>
  <c r="U336" i="1"/>
  <c r="U348" i="1"/>
  <c r="U537" i="1"/>
  <c r="U284" i="1"/>
  <c r="U510" i="1"/>
  <c r="U11" i="1"/>
  <c r="U545" i="1"/>
  <c r="U442" i="1"/>
  <c r="U655" i="1"/>
  <c r="U709" i="1"/>
  <c r="U18" i="1"/>
  <c r="U454" i="1"/>
  <c r="U710" i="1"/>
  <c r="U966" i="1"/>
  <c r="U97" i="1"/>
  <c r="U60" i="1"/>
  <c r="U416" i="1"/>
  <c r="U672" i="1"/>
  <c r="U928" i="1"/>
  <c r="U836" i="1"/>
  <c r="U670" i="1"/>
  <c r="U333" i="1"/>
  <c r="U589" i="1"/>
  <c r="U845" i="1"/>
  <c r="U310" i="1"/>
  <c r="U135" i="1"/>
  <c r="U561" i="1"/>
  <c r="U180" i="1"/>
  <c r="U491" i="1"/>
  <c r="U747" i="1"/>
  <c r="U1003" i="1"/>
  <c r="U122" i="1"/>
  <c r="U305" i="1"/>
  <c r="U627" i="1"/>
  <c r="U210" i="1"/>
  <c r="U823" i="1"/>
  <c r="U12" i="1"/>
  <c r="U355" i="1"/>
  <c r="U360" i="1"/>
  <c r="U125" i="1"/>
  <c r="U688" i="1"/>
  <c r="U947" i="1"/>
  <c r="U579" i="1"/>
  <c r="U185" i="1"/>
  <c r="U618" i="1"/>
  <c r="U971" i="1"/>
  <c r="U615" i="1"/>
  <c r="U946" i="1"/>
  <c r="U428" i="1"/>
  <c r="U765" i="1"/>
  <c r="U879" i="1"/>
  <c r="U252" i="1"/>
  <c r="U660" i="1"/>
  <c r="U475" i="1"/>
  <c r="U106" i="1"/>
  <c r="U200" i="1"/>
  <c r="U503" i="1"/>
  <c r="U759" i="1"/>
  <c r="U1015" i="1"/>
  <c r="U177" i="1"/>
  <c r="U489" i="1"/>
  <c r="U745" i="1"/>
  <c r="U320" i="1"/>
  <c r="U578" i="1"/>
  <c r="U834" i="1"/>
  <c r="U220" i="1"/>
  <c r="U270" i="1"/>
  <c r="U547" i="1"/>
  <c r="U803" i="1"/>
  <c r="U28" i="1"/>
  <c r="U940" i="1"/>
  <c r="U1025" i="1"/>
  <c r="U645" i="1"/>
  <c r="U334" i="1"/>
  <c r="U590" i="1"/>
  <c r="U846" i="1"/>
  <c r="U8" i="1"/>
  <c r="U383" i="1"/>
  <c r="U639" i="1"/>
  <c r="U895" i="1"/>
  <c r="U412" i="1"/>
  <c r="U278" i="1"/>
  <c r="U552" i="1"/>
  <c r="U808" i="1"/>
  <c r="U19" i="1"/>
  <c r="U147" i="1"/>
  <c r="U275" i="1"/>
  <c r="U295" i="1"/>
  <c r="U369" i="1"/>
  <c r="U625" i="1"/>
  <c r="U881" i="1"/>
  <c r="U128" i="1"/>
  <c r="U458" i="1"/>
  <c r="U714" i="1"/>
  <c r="U970" i="1"/>
  <c r="U93" i="1"/>
  <c r="U221" i="1"/>
  <c r="U444" i="1"/>
  <c r="U42" i="1"/>
  <c r="U405" i="1"/>
  <c r="U661" i="1"/>
  <c r="U917" i="1"/>
  <c r="U368" i="1"/>
  <c r="U624" i="1"/>
  <c r="U880" i="1"/>
  <c r="U596" i="1"/>
  <c r="U120" i="1"/>
  <c r="U567" i="1"/>
  <c r="U642" i="1"/>
  <c r="U611" i="1"/>
  <c r="U312" i="1"/>
  <c r="U654" i="1"/>
  <c r="U959" i="1"/>
  <c r="U872" i="1"/>
  <c r="U433" i="1"/>
  <c r="U522" i="1"/>
  <c r="U725" i="1"/>
  <c r="U268" i="1"/>
  <c r="U116" i="1"/>
  <c r="U876" i="1"/>
  <c r="U828" i="1"/>
  <c r="U607" i="1"/>
  <c r="U131" i="1"/>
  <c r="U785" i="1"/>
  <c r="U129" i="1"/>
  <c r="U478" i="1"/>
  <c r="U886" i="1"/>
  <c r="U848" i="1"/>
  <c r="U89" i="1"/>
  <c r="U403" i="1"/>
  <c r="U1022" i="1"/>
  <c r="U267" i="1"/>
  <c r="U916" i="1"/>
  <c r="U954" i="1"/>
  <c r="U121" i="1"/>
  <c r="U518" i="1"/>
  <c r="U774" i="1"/>
  <c r="U1030" i="1"/>
  <c r="U162" i="1"/>
  <c r="U480" i="1"/>
  <c r="U736" i="1"/>
  <c r="U992" i="1"/>
  <c r="U1001" i="1"/>
  <c r="U404" i="1"/>
  <c r="U169" i="1"/>
  <c r="U260" i="1"/>
  <c r="U862" i="1"/>
  <c r="U4" i="1"/>
  <c r="U17" i="1"/>
  <c r="U30" i="1"/>
  <c r="U397" i="1"/>
  <c r="U653" i="1"/>
  <c r="U909" i="1"/>
  <c r="U516" i="1"/>
  <c r="U143" i="1"/>
  <c r="U282" i="1"/>
  <c r="U555" i="1"/>
  <c r="U811" i="1"/>
  <c r="U764" i="1"/>
  <c r="U146" i="1"/>
  <c r="U470" i="1"/>
  <c r="U726" i="1"/>
  <c r="U982" i="1"/>
  <c r="U225" i="1"/>
  <c r="U519" i="1"/>
  <c r="U775" i="1"/>
  <c r="U1031" i="1"/>
  <c r="U692" i="1"/>
  <c r="U740" i="1"/>
  <c r="U377" i="1"/>
  <c r="U633" i="1"/>
  <c r="U889" i="1"/>
  <c r="U140" i="1"/>
  <c r="U466" i="1"/>
  <c r="U722" i="1"/>
  <c r="U978" i="1"/>
  <c r="U1036" i="1"/>
  <c r="U476" i="1"/>
  <c r="U750" i="1"/>
  <c r="U987" i="1"/>
  <c r="U556" i="1"/>
  <c r="U86" i="1"/>
  <c r="U1004" i="1"/>
  <c r="U691" i="1"/>
  <c r="U156" i="1"/>
  <c r="U948" i="1"/>
  <c r="F534" i="4"/>
  <c r="F944" i="4"/>
  <c r="F877" i="4"/>
  <c r="F902" i="4"/>
  <c r="F846" i="4"/>
  <c r="F651" i="4"/>
  <c r="F556" i="4"/>
  <c r="F485" i="4"/>
  <c r="F569" i="4"/>
  <c r="F790" i="4"/>
  <c r="F745" i="4"/>
  <c r="F1003" i="4"/>
  <c r="F985" i="4"/>
  <c r="F878" i="4"/>
  <c r="F796" i="4"/>
  <c r="F826" i="4"/>
  <c r="F760" i="4"/>
  <c r="F578" i="4"/>
  <c r="F476" i="4"/>
  <c r="F505" i="4"/>
  <c r="F576" i="4"/>
  <c r="F636" i="4"/>
  <c r="F873" i="4"/>
  <c r="F921" i="4"/>
  <c r="F797" i="4"/>
  <c r="F698" i="4"/>
  <c r="F736" i="4"/>
  <c r="F653" i="4"/>
  <c r="F501" i="4"/>
  <c r="F983" i="4"/>
  <c r="F1026" i="4"/>
  <c r="F886" i="4"/>
  <c r="F882" i="4"/>
  <c r="F808" i="4"/>
  <c r="F772" i="4"/>
  <c r="F779" i="4"/>
  <c r="F713" i="4"/>
  <c r="F1034" i="4"/>
  <c r="F513" i="4"/>
  <c r="F951" i="4"/>
  <c r="F791" i="4"/>
  <c r="F991" i="4"/>
  <c r="F832" i="4"/>
  <c r="F806" i="4"/>
  <c r="F660" i="4"/>
  <c r="F724" i="4"/>
  <c r="F712" i="4"/>
  <c r="F1007" i="4"/>
  <c r="F962" i="4"/>
  <c r="F543" i="4"/>
  <c r="F847" i="4"/>
  <c r="F764" i="4"/>
  <c r="F707" i="4"/>
  <c r="F916" i="4"/>
  <c r="F821" i="4"/>
  <c r="F1030" i="4"/>
  <c r="F981" i="4"/>
  <c r="F783" i="4"/>
  <c r="F700" i="4"/>
  <c r="F637" i="4"/>
  <c r="F758" i="4"/>
  <c r="F618" i="4"/>
  <c r="F1008" i="4"/>
  <c r="F943" i="4"/>
  <c r="F966" i="4"/>
  <c r="F917" i="4"/>
  <c r="F719" i="4"/>
  <c r="F629" i="4"/>
  <c r="F564" i="4"/>
  <c r="F633" i="4"/>
  <c r="F939" i="4"/>
  <c r="F834" i="4"/>
  <c r="F780" i="4"/>
  <c r="F661" i="4"/>
  <c r="F499" i="4"/>
  <c r="F972" i="4"/>
  <c r="F562" i="4"/>
  <c r="F482" i="4"/>
  <c r="F530" i="4"/>
  <c r="F958" i="4"/>
  <c r="F973" i="4"/>
  <c r="F775" i="4"/>
  <c r="F692" i="4"/>
  <c r="F827" i="4"/>
  <c r="F518" i="4"/>
  <c r="F625" i="4"/>
  <c r="F927" i="4"/>
  <c r="F885" i="4"/>
  <c r="F901" i="4"/>
  <c r="F703" i="4"/>
  <c r="F538" i="4"/>
  <c r="F979" i="4"/>
  <c r="F690" i="4"/>
  <c r="F616" i="4"/>
  <c r="F542" i="4"/>
  <c r="F1006" i="4"/>
  <c r="F1021" i="4"/>
  <c r="F887" i="4"/>
  <c r="F740" i="4"/>
  <c r="F683" i="4"/>
  <c r="F502" i="4"/>
  <c r="F907" i="4"/>
  <c r="F714" i="4"/>
  <c r="F752" i="4"/>
  <c r="F525" i="4"/>
  <c r="F739" i="4"/>
  <c r="F626" i="4"/>
  <c r="F835" i="4"/>
  <c r="F852" i="4"/>
  <c r="F908" i="4"/>
  <c r="F935" i="4"/>
  <c r="F894" i="4"/>
  <c r="F909" i="4"/>
  <c r="F711" i="4"/>
  <c r="F620" i="4"/>
  <c r="F763" i="4"/>
  <c r="F561" i="4"/>
  <c r="F1010" i="4"/>
  <c r="F1033" i="4"/>
  <c r="F992" i="4"/>
  <c r="F859" i="4"/>
  <c r="F805" i="4"/>
  <c r="F825" i="4"/>
  <c r="F632" i="4"/>
  <c r="F681" i="4"/>
  <c r="F844" i="4"/>
  <c r="F575" i="4"/>
  <c r="F495" i="4"/>
  <c r="F942" i="4"/>
  <c r="F957" i="4"/>
  <c r="F823" i="4"/>
  <c r="F675" i="4"/>
  <c r="F610" i="4"/>
  <c r="F744" i="4"/>
  <c r="F603" i="4"/>
  <c r="F644" i="4"/>
  <c r="F1013" i="4"/>
  <c r="F879" i="4"/>
  <c r="F732" i="4"/>
  <c r="F674" i="4"/>
  <c r="F494" i="4"/>
  <c r="F701" i="4"/>
  <c r="F506" i="4"/>
  <c r="F771" i="4"/>
  <c r="F980" i="4"/>
  <c r="F520" i="4"/>
  <c r="F1018" i="4"/>
  <c r="F1041" i="4"/>
  <c r="F1000" i="4"/>
  <c r="F868" i="4"/>
  <c r="F816" i="4"/>
  <c r="F836" i="4"/>
  <c r="F642" i="4"/>
  <c r="F547" i="4"/>
  <c r="F699" i="4"/>
  <c r="F497" i="4"/>
  <c r="F900" i="4"/>
  <c r="F946" i="4"/>
  <c r="F969" i="4"/>
  <c r="F928" i="4"/>
  <c r="F774" i="4"/>
  <c r="F710" i="4"/>
  <c r="F734" i="4"/>
  <c r="F559" i="4"/>
  <c r="F617" i="4"/>
  <c r="F533" i="4"/>
  <c r="F919" i="4"/>
  <c r="F876" i="4"/>
  <c r="F893" i="4"/>
  <c r="F759" i="4"/>
  <c r="F602" i="4"/>
  <c r="F536" i="4"/>
  <c r="F516" i="4"/>
  <c r="F479" i="4"/>
  <c r="F526" i="4"/>
  <c r="F998" i="4"/>
  <c r="F949" i="4"/>
  <c r="F815" i="4"/>
  <c r="F666" i="4"/>
  <c r="F600" i="4"/>
  <c r="F586" i="4"/>
  <c r="F845" i="4"/>
  <c r="F954" i="4"/>
  <c r="F977" i="4"/>
  <c r="F936" i="4"/>
  <c r="F785" i="4"/>
  <c r="F722" i="4"/>
  <c r="F746" i="4"/>
  <c r="F568" i="4"/>
  <c r="F628" i="4"/>
  <c r="F503" i="4"/>
  <c r="F881" i="4"/>
  <c r="F905" i="4"/>
  <c r="F860" i="4"/>
  <c r="F671" i="4"/>
  <c r="F597" i="4"/>
  <c r="F624" i="4"/>
  <c r="F480" i="4"/>
  <c r="F819" i="4"/>
  <c r="F553" i="4"/>
  <c r="F1025" i="4"/>
  <c r="F984" i="4"/>
  <c r="F849" i="4"/>
  <c r="F794" i="4"/>
  <c r="F814" i="4"/>
  <c r="F695" i="4"/>
  <c r="F528" i="4"/>
  <c r="F956" i="4"/>
  <c r="F1012" i="4"/>
  <c r="F930" i="4"/>
  <c r="F934" i="4"/>
  <c r="F884" i="4"/>
  <c r="F751" i="4"/>
  <c r="F592" i="4"/>
  <c r="F527" i="4"/>
  <c r="F693" i="4"/>
  <c r="F535" i="4"/>
  <c r="F652" i="4"/>
  <c r="F995" i="4"/>
  <c r="F890" i="4"/>
  <c r="F913" i="4"/>
  <c r="F869" i="4"/>
  <c r="F686" i="4"/>
  <c r="F612" i="4"/>
  <c r="F639" i="4"/>
  <c r="F491" i="4"/>
  <c r="F555" i="4"/>
  <c r="F854" i="4"/>
  <c r="F800" i="4"/>
  <c r="F830" i="4"/>
  <c r="F776" i="4"/>
  <c r="F554" i="4"/>
  <c r="F472" i="4"/>
  <c r="F504" i="4"/>
  <c r="F755" i="4"/>
  <c r="F489" i="4"/>
  <c r="F964" i="4"/>
  <c r="F1002" i="4"/>
  <c r="F961" i="4"/>
  <c r="F920" i="4"/>
  <c r="F762" i="4"/>
  <c r="F697" i="4"/>
  <c r="F721" i="4"/>
  <c r="F623" i="4"/>
  <c r="F673" i="4"/>
  <c r="F1028" i="4"/>
  <c r="F720" i="4"/>
  <c r="F883" i="4"/>
  <c r="F778" i="4"/>
  <c r="F1040" i="4"/>
  <c r="F911" i="4"/>
  <c r="F867" i="4"/>
  <c r="F804" i="4"/>
  <c r="F687" i="4"/>
  <c r="F519" i="4"/>
  <c r="F931" i="4"/>
  <c r="F810" i="4"/>
  <c r="F841" i="4"/>
  <c r="F786" i="4"/>
  <c r="F570" i="4"/>
  <c r="F490" i="4"/>
  <c r="F522" i="4"/>
  <c r="F475" i="4"/>
  <c r="F769" i="4"/>
  <c r="F704" i="4"/>
  <c r="F741" i="4"/>
  <c r="F672" i="4"/>
  <c r="F748" i="4"/>
  <c r="F691" i="4"/>
  <c r="F510" i="4"/>
  <c r="F622" i="4"/>
  <c r="F1020" i="4"/>
  <c r="F938" i="4"/>
  <c r="F897" i="4"/>
  <c r="F850" i="4"/>
  <c r="F658" i="4"/>
  <c r="F581" i="4"/>
  <c r="F608" i="4"/>
  <c r="F550" i="4"/>
  <c r="F609" i="4"/>
  <c r="F733" i="4"/>
  <c r="F706" i="4"/>
  <c r="F560" i="4"/>
  <c r="F976" i="4"/>
  <c r="F838" i="4"/>
  <c r="F784" i="4"/>
  <c r="F709" i="4"/>
  <c r="F614" i="4"/>
  <c r="F645" i="4"/>
  <c r="F1037" i="4"/>
  <c r="F950" i="4"/>
  <c r="F684" i="4"/>
  <c r="F728" i="4"/>
  <c r="F747" i="4"/>
  <c r="F889" i="4"/>
  <c r="F685" i="4"/>
  <c r="F948" i="4"/>
  <c r="F994" i="4"/>
  <c r="F792" i="4"/>
  <c r="F730" i="4"/>
  <c r="F662" i="4"/>
  <c r="F588" i="4"/>
  <c r="F630" i="4"/>
  <c r="F1005" i="4"/>
  <c r="F807" i="4"/>
  <c r="F583" i="4"/>
  <c r="F664" i="4"/>
  <c r="F1024" i="4"/>
  <c r="F895" i="4"/>
  <c r="F848" i="4"/>
  <c r="F782" i="4"/>
  <c r="F596" i="4"/>
  <c r="F585" i="4"/>
  <c r="F753" i="4"/>
  <c r="F811" i="4"/>
  <c r="F967" i="4"/>
  <c r="F669" i="4"/>
  <c r="F864" i="4"/>
  <c r="F631" i="4"/>
  <c r="F611" i="4"/>
  <c r="F813" i="4"/>
  <c r="F488" i="4"/>
  <c r="F545" i="4"/>
  <c r="F567" i="4"/>
  <c r="F1031" i="4"/>
  <c r="F802" i="4"/>
  <c r="F862" i="4"/>
  <c r="F694" i="4"/>
  <c r="F621" i="4"/>
  <c r="F544" i="4"/>
  <c r="F511" i="4"/>
  <c r="F990" i="4"/>
  <c r="F941" i="4"/>
  <c r="F743" i="4"/>
  <c r="F508" i="4"/>
  <c r="F591" i="4"/>
  <c r="F1019" i="4"/>
  <c r="F1042" i="4"/>
  <c r="F1001" i="4"/>
  <c r="F960" i="4"/>
  <c r="F817" i="4"/>
  <c r="F761" i="4"/>
  <c r="F682" i="4"/>
  <c r="F523" i="4"/>
  <c r="F521" i="4"/>
  <c r="F953" i="4"/>
  <c r="F874" i="4"/>
  <c r="F656" i="4"/>
  <c r="F507" i="4"/>
  <c r="F679" i="4"/>
  <c r="F688" i="4"/>
  <c r="F839" i="4"/>
  <c r="F514" i="4"/>
  <c r="F1029" i="4"/>
  <c r="F484" i="4"/>
  <c r="F765" i="4"/>
  <c r="F481" i="4"/>
  <c r="F912" i="4"/>
  <c r="F892" i="4"/>
  <c r="F594" i="4"/>
  <c r="F677" i="4"/>
  <c r="F579" i="4"/>
  <c r="F500" i="4"/>
  <c r="F926" i="4"/>
  <c r="F875" i="4"/>
  <c r="F678" i="4"/>
  <c r="F517" i="4"/>
  <c r="F955" i="4"/>
  <c r="F978" i="4"/>
  <c r="F937" i="4"/>
  <c r="F896" i="4"/>
  <c r="F725" i="4"/>
  <c r="F654" i="4"/>
  <c r="F566" i="4"/>
  <c r="F851" i="4"/>
  <c r="F738" i="4"/>
  <c r="F531" i="4"/>
  <c r="F649" i="4"/>
  <c r="F766" i="4"/>
  <c r="F571" i="4"/>
  <c r="F663" i="4"/>
  <c r="F965" i="4"/>
  <c r="F659" i="4"/>
  <c r="F469" i="4"/>
  <c r="F840" i="4"/>
  <c r="F595" i="4"/>
  <c r="F803" i="4"/>
  <c r="F607" i="4"/>
  <c r="F1009" i="4"/>
  <c r="F1032" i="4"/>
  <c r="F903" i="4"/>
  <c r="F858" i="4"/>
  <c r="F793" i="4"/>
  <c r="F605" i="4"/>
  <c r="F891" i="4"/>
  <c r="F914" i="4"/>
  <c r="F870" i="4"/>
  <c r="F818" i="4"/>
  <c r="F613" i="4"/>
  <c r="F539" i="4"/>
  <c r="F787" i="4"/>
  <c r="F478" i="4"/>
  <c r="F923" i="4"/>
  <c r="F768" i="4"/>
  <c r="F731" i="4"/>
  <c r="F918" i="4"/>
  <c r="F717" i="4"/>
  <c r="F548" i="4"/>
  <c r="F557" i="4"/>
  <c r="F619" i="4"/>
  <c r="F872" i="4"/>
  <c r="F987" i="4"/>
  <c r="F471" i="4"/>
  <c r="F665" i="4"/>
  <c r="F975" i="4"/>
  <c r="F915" i="4"/>
  <c r="F971" i="4"/>
  <c r="F1017" i="4"/>
  <c r="F1023" i="4"/>
  <c r="F1027" i="4"/>
  <c r="F986" i="4"/>
  <c r="F945" i="4"/>
  <c r="F968" i="4"/>
  <c r="F828" i="4"/>
  <c r="F773" i="4"/>
  <c r="F696" i="4"/>
  <c r="F532" i="4"/>
  <c r="F812" i="4"/>
  <c r="F842" i="4"/>
  <c r="F788" i="4"/>
  <c r="F726" i="4"/>
  <c r="F492" i="4"/>
  <c r="F863" i="4"/>
  <c r="F716" i="4"/>
  <c r="F723" i="4"/>
  <c r="F702" i="4"/>
  <c r="F483" i="4"/>
  <c r="F898" i="4"/>
  <c r="F604" i="4"/>
  <c r="F756" i="4"/>
  <c r="F831" i="4"/>
  <c r="F546" i="4"/>
  <c r="F789" i="4"/>
  <c r="F540" i="4"/>
  <c r="F468" i="4"/>
  <c r="F750" i="4"/>
  <c r="F601" i="4"/>
  <c r="F824" i="4"/>
  <c r="F757" i="4"/>
  <c r="F833" i="4"/>
  <c r="F809" i="4"/>
  <c r="F1004" i="4"/>
  <c r="F963" i="4"/>
  <c r="F922" i="4"/>
  <c r="F880" i="4"/>
  <c r="F904" i="4"/>
  <c r="F737" i="4"/>
  <c r="F670" i="4"/>
  <c r="F580" i="4"/>
  <c r="F486" i="4"/>
  <c r="F657" i="4"/>
  <c r="F718" i="4"/>
  <c r="F754" i="4"/>
  <c r="F689" i="4"/>
  <c r="F615" i="4"/>
  <c r="F997" i="4"/>
  <c r="F799" i="4"/>
  <c r="F647" i="4"/>
  <c r="F655" i="4"/>
  <c r="F1036" i="4"/>
  <c r="F1014" i="4"/>
  <c r="F822" i="4"/>
  <c r="F871" i="4"/>
  <c r="F498" i="4"/>
  <c r="F729" i="4"/>
  <c r="F1039" i="4"/>
  <c r="F1022" i="4"/>
  <c r="F589" i="4"/>
  <c r="F767" i="4"/>
  <c r="F650" i="4"/>
  <c r="F1035" i="4"/>
  <c r="F643" i="4"/>
  <c r="F541" i="4"/>
  <c r="F537" i="4"/>
  <c r="F635" i="4"/>
  <c r="F940" i="4"/>
  <c r="F899" i="4"/>
  <c r="F853" i="4"/>
  <c r="F798" i="4"/>
  <c r="F829" i="4"/>
  <c r="F627" i="4"/>
  <c r="F552" i="4"/>
  <c r="F795" i="4"/>
  <c r="F593" i="4"/>
  <c r="F606" i="4"/>
  <c r="F648" i="4"/>
  <c r="F572" i="4"/>
  <c r="F493" i="4"/>
  <c r="F982" i="4"/>
  <c r="F933" i="4"/>
  <c r="F735" i="4"/>
  <c r="F574" i="4"/>
  <c r="F582" i="4"/>
  <c r="F584" i="4"/>
  <c r="F820" i="4"/>
  <c r="F473" i="4"/>
  <c r="F509" i="4"/>
  <c r="F529" i="4"/>
  <c r="F866" i="4"/>
  <c r="F515" i="4"/>
  <c r="F910" i="4"/>
  <c r="F749" i="4"/>
  <c r="F587" i="4"/>
  <c r="F646" i="4"/>
  <c r="F932" i="4"/>
  <c r="F470" i="4"/>
  <c r="F993" i="4"/>
  <c r="F1011" i="4"/>
  <c r="F857" i="4"/>
  <c r="F496" i="4"/>
  <c r="F947" i="4"/>
  <c r="F590" i="4"/>
  <c r="F715" i="4"/>
  <c r="F952" i="4"/>
  <c r="F988" i="4"/>
  <c r="F680" i="4"/>
  <c r="F770" i="4"/>
  <c r="F781" i="4"/>
  <c r="F856" i="4"/>
  <c r="F641" i="4"/>
  <c r="F668" i="4"/>
  <c r="F599" i="4"/>
  <c r="F727" i="4"/>
  <c r="F565" i="4"/>
  <c r="F573" i="4"/>
  <c r="F1038" i="4"/>
  <c r="F512" i="4"/>
  <c r="F524" i="4"/>
  <c r="F467" i="4"/>
  <c r="F929" i="4"/>
  <c r="F487" i="4"/>
  <c r="F801" i="4"/>
  <c r="F906" i="4"/>
  <c r="F563" i="4"/>
  <c r="F925" i="4"/>
  <c r="F996" i="4"/>
  <c r="F640" i="4"/>
  <c r="F861" i="4"/>
  <c r="F549" i="4"/>
  <c r="F634" i="4"/>
  <c r="F1015" i="4"/>
  <c r="F959" i="4"/>
  <c r="F577" i="4"/>
  <c r="F865" i="4"/>
  <c r="F855" i="4"/>
  <c r="F477" i="4"/>
  <c r="F667" i="4"/>
  <c r="F989" i="4"/>
  <c r="F924" i="4"/>
  <c r="F551" i="4"/>
  <c r="F777" i="4"/>
  <c r="F638" i="4"/>
  <c r="F558" i="4"/>
  <c r="F474" i="4"/>
  <c r="F742" i="4"/>
  <c r="F598" i="4"/>
  <c r="F676" i="4"/>
  <c r="F705" i="4"/>
  <c r="F1016" i="4"/>
  <c r="F708" i="4"/>
  <c r="F999" i="4"/>
  <c r="F974" i="4"/>
  <c r="F888" i="4"/>
  <c r="F843" i="4"/>
  <c r="F837" i="4"/>
  <c r="F970" i="4"/>
</calcChain>
</file>

<file path=xl/sharedStrings.xml><?xml version="1.0" encoding="utf-8"?>
<sst xmlns="http://schemas.openxmlformats.org/spreadsheetml/2006/main" count="12374" uniqueCount="622">
  <si>
    <t>Primary</t>
  </si>
  <si>
    <t>Secondary</t>
  </si>
  <si>
    <t>Cohort ref</t>
  </si>
  <si>
    <t>Material</t>
  </si>
  <si>
    <t>Pr_Age</t>
  </si>
  <si>
    <t>S_Age</t>
  </si>
  <si>
    <t>Sewer Type</t>
  </si>
  <si>
    <t>Pr_Size</t>
  </si>
  <si>
    <t>Hotspot DAZ</t>
  </si>
  <si>
    <t>Catchment Management Zone (Region)</t>
  </si>
  <si>
    <t>Catchment Management Zone</t>
  </si>
  <si>
    <t>DAZ</t>
  </si>
  <si>
    <t>Length</t>
  </si>
  <si>
    <t>Total sewer length (km)</t>
  </si>
  <si>
    <t>Total ave collapses per yr</t>
  </si>
  <si>
    <t>Nominal expected collapses</t>
  </si>
  <si>
    <t xml:space="preserve">Annual collapse rate tolerance </t>
  </si>
  <si>
    <t>Tolerance</t>
  </si>
  <si>
    <t>Within tolerance</t>
  </si>
  <si>
    <t>Average annual collapses per 1000km</t>
  </si>
  <si>
    <t>Grade</t>
  </si>
  <si>
    <t>Rank</t>
  </si>
  <si>
    <t>If not within tolerance, state reason why:</t>
  </si>
  <si>
    <t>BR</t>
  </si>
  <si>
    <t>Not used</t>
  </si>
  <si>
    <t xml:space="preserve">   +/- 50%</t>
  </si>
  <si>
    <t xml:space="preserve">All sewers of this material group fall within a single cohort - not appropriate to aggregate. </t>
  </si>
  <si>
    <t>CI</t>
  </si>
  <si>
    <t>C</t>
  </si>
  <si>
    <t>CO</t>
  </si>
  <si>
    <t>PF</t>
  </si>
  <si>
    <t>(1920-1940]</t>
  </si>
  <si>
    <t>(1920-1930]</t>
  </si>
  <si>
    <t>&lt;=165mm</t>
  </si>
  <si>
    <t>Further splitting by secondary Size (&lt;=100mm and &gt;100mm - &lt;=165mm) results in the latter having total average collapses p.a = 0.845 which falls short of the lower tolerance bound</t>
  </si>
  <si>
    <t>(1930-1940]</t>
  </si>
  <si>
    <t>(1940-1960]</t>
  </si>
  <si>
    <t>(1950-1960]</t>
  </si>
  <si>
    <t>&lt;=100mm</t>
  </si>
  <si>
    <t>&gt;100mm - &lt;=165mm</t>
  </si>
  <si>
    <t xml:space="preserve">Aggregation with preceding installation year band is not feasible since this cohort is already outside of the upper tolerance bound  </t>
  </si>
  <si>
    <t>(1960-1980]</t>
  </si>
  <si>
    <t>(1970-1980]</t>
  </si>
  <si>
    <t>Yes</t>
  </si>
  <si>
    <t>No</t>
  </si>
  <si>
    <t>East</t>
  </si>
  <si>
    <t>North</t>
  </si>
  <si>
    <t>South</t>
  </si>
  <si>
    <t xml:space="preserve">West </t>
  </si>
  <si>
    <t>(1920-1960]</t>
  </si>
  <si>
    <t>F</t>
  </si>
  <si>
    <t>(1920-1980]</t>
  </si>
  <si>
    <t>S</t>
  </si>
  <si>
    <t xml:space="preserve">All sewers of this function fall within a single cohort - not appropriate to aggregate. </t>
  </si>
  <si>
    <t>PL</t>
  </si>
  <si>
    <t>(1955-1960]</t>
  </si>
  <si>
    <t xml:space="preserve">Not used </t>
  </si>
  <si>
    <t xml:space="preserve">Hotspot DAZs concern Catchment Management Zones in the South and West areas only. Further splitting of this cohort into South/West results in the former having total average collapses p.a =  0.338 which falls short of the lower tolerance bound. </t>
  </si>
  <si>
    <t>Leeds</t>
  </si>
  <si>
    <t>Colburn, Scarborough, York</t>
  </si>
  <si>
    <t>Harrogate</t>
  </si>
  <si>
    <t>Tadcaster</t>
  </si>
  <si>
    <t>Barnsley</t>
  </si>
  <si>
    <t>Doncaster</t>
  </si>
  <si>
    <t>Sheffield</t>
  </si>
  <si>
    <t xml:space="preserve">Bradford </t>
  </si>
  <si>
    <t>&lt;=223</t>
  </si>
  <si>
    <t>&gt;=248</t>
  </si>
  <si>
    <t>Huddersfield</t>
  </si>
  <si>
    <t>&lt;=236</t>
  </si>
  <si>
    <t>237-271</t>
  </si>
  <si>
    <t>&gt;=272</t>
  </si>
  <si>
    <t>&lt;=511</t>
  </si>
  <si>
    <t>&gt;=516</t>
  </si>
  <si>
    <t>&gt;100mm -  &lt;= 165mm</t>
  </si>
  <si>
    <t>East, North, South</t>
  </si>
  <si>
    <t>West</t>
  </si>
  <si>
    <t>Bradford, Leeds</t>
  </si>
  <si>
    <t>(1970-1975]</t>
  </si>
  <si>
    <t>Cohort is outside of the smaller tolerance bound since account has been taken of the Hotspot DAZs.</t>
  </si>
  <si>
    <t>East, North</t>
  </si>
  <si>
    <t>&gt;100mm</t>
  </si>
  <si>
    <t>(1980-2000]</t>
  </si>
  <si>
    <t>not used</t>
  </si>
  <si>
    <t>(2000-2020]</t>
  </si>
  <si>
    <t>&gt;165mm - &lt;=320mm</t>
  </si>
  <si>
    <t>&gt;165mm - &lt;=225mm</t>
  </si>
  <si>
    <t>2021 onwards</t>
  </si>
  <si>
    <t xml:space="preserve">Catchment Management Zone East has generally been aggregated with North but in this case the resulting cohort would be outside of the upper tolerance bound. </t>
  </si>
  <si>
    <t xml:space="preserve">Doncaster </t>
  </si>
  <si>
    <t xml:space="preserve">Appropriate aggregation would involve combining all of the South Catchment Management Zone with all of the West and not with a single area within the zone.  </t>
  </si>
  <si>
    <t>Bradford</t>
  </si>
  <si>
    <t>1961 onwards</t>
  </si>
  <si>
    <t>1971 onwards</t>
  </si>
  <si>
    <t>(1980-1985]</t>
  </si>
  <si>
    <t>2001 onwards</t>
  </si>
  <si>
    <t xml:space="preserve">All sewers of this material group and sewer function fall within a single cohort - not appropriate to aggregate. </t>
  </si>
  <si>
    <t>ST</t>
  </si>
  <si>
    <t>VC</t>
  </si>
  <si>
    <t>(1880-1900]</t>
  </si>
  <si>
    <t>(1880-1885]</t>
  </si>
  <si>
    <t>&lt;=2m</t>
  </si>
  <si>
    <t>&gt;2m - &lt;=5m</t>
  </si>
  <si>
    <t>&gt;5m - &lt;=10m</t>
  </si>
  <si>
    <t>&gt;10m</t>
  </si>
  <si>
    <t>&gt;2m - &lt;=8m</t>
  </si>
  <si>
    <t>&gt;8m</t>
  </si>
  <si>
    <t>&lt;=5m</t>
  </si>
  <si>
    <t>517, 519</t>
  </si>
  <si>
    <t>&gt;5m - &lt;=6m</t>
  </si>
  <si>
    <t>&gt;6m</t>
  </si>
  <si>
    <t>&gt;5m</t>
  </si>
  <si>
    <t>Hull</t>
  </si>
  <si>
    <t>320 - 327</t>
  </si>
  <si>
    <t>345 - 348, 431-432</t>
  </si>
  <si>
    <t>433, 434, 435, 437, 438</t>
  </si>
  <si>
    <t>439, 440,541</t>
  </si>
  <si>
    <t>Colburn</t>
  </si>
  <si>
    <t>355, 356, 357, 358, 359</t>
  </si>
  <si>
    <t>401, 402, 403</t>
  </si>
  <si>
    <t>404, 405, 406</t>
  </si>
  <si>
    <t>410, 411</t>
  </si>
  <si>
    <t>413, 414, 415, 416-18</t>
  </si>
  <si>
    <t>419, 420, 421, 422</t>
  </si>
  <si>
    <t>Scarborough</t>
  </si>
  <si>
    <t>361-364</t>
  </si>
  <si>
    <t>370- 375</t>
  </si>
  <si>
    <t>509, 512, 513, 514, 515</t>
  </si>
  <si>
    <t>526 - 530</t>
  </si>
  <si>
    <t>554, 555, 556, 558, 559, 560</t>
  </si>
  <si>
    <t>561, 562, 563, 565, 566, 567</t>
  </si>
  <si>
    <t>York</t>
  </si>
  <si>
    <t>301, 302, 303</t>
  </si>
  <si>
    <t>306, 307, 308, 309, 310-11</t>
  </si>
  <si>
    <t>608, 613, 614, 615, 623, 755, 761</t>
  </si>
  <si>
    <t>This cohort was originally split by Length.  However, aggregation of some cohorts was undertaken to ensure that average total collapses over all cohorts met the required tolerance of +/-10% of the nominal value.</t>
  </si>
  <si>
    <t>&gt;5m - &lt;=8m</t>
  </si>
  <si>
    <t>732-734,736-739</t>
  </si>
  <si>
    <t>740-749</t>
  </si>
  <si>
    <t>&gt;=750</t>
  </si>
  <si>
    <t>Aggregation with the previous cohort (ref 130) would have resulted in this cohort being outside of the upper tolerance bound.</t>
  </si>
  <si>
    <t>601, 602, 603, 604, 605, 606, 607, 609, 610</t>
  </si>
  <si>
    <t>616-17</t>
  </si>
  <si>
    <t>619, 620, 621, 622, 624, 625</t>
  </si>
  <si>
    <t>701-713</t>
  </si>
  <si>
    <t>&gt;=720</t>
  </si>
  <si>
    <t>202-203</t>
  </si>
  <si>
    <t>204, 205</t>
  </si>
  <si>
    <t>206 - 209</t>
  </si>
  <si>
    <t>210-212</t>
  </si>
  <si>
    <t>213-214</t>
  </si>
  <si>
    <t>248, 250-254</t>
  </si>
  <si>
    <t>255, 424, 501</t>
  </si>
  <si>
    <t>502-503</t>
  </si>
  <si>
    <t>Aggregation with either the preceding or following cohorts (refs 160 and 162) would have resulted in either being outside of the upper tolerance bound.</t>
  </si>
  <si>
    <t>239-240</t>
  </si>
  <si>
    <t>243, 244</t>
  </si>
  <si>
    <t>271, 272</t>
  </si>
  <si>
    <t>274, 275</t>
  </si>
  <si>
    <t>281-284</t>
  </si>
  <si>
    <t>224, 260</t>
  </si>
  <si>
    <t>261-263</t>
  </si>
  <si>
    <t>268-270</t>
  </si>
  <si>
    <t>506-508</t>
  </si>
  <si>
    <t>510, 511, 518</t>
  </si>
  <si>
    <t>&gt;5m - &lt;=7m</t>
  </si>
  <si>
    <t>&gt;7m</t>
  </si>
  <si>
    <t>545-550</t>
  </si>
  <si>
    <t xml:space="preserve">552-53, 568 - 571 </t>
  </si>
  <si>
    <t>201, 221</t>
  </si>
  <si>
    <t>522-23</t>
  </si>
  <si>
    <t>320-322, 324-327, 345-348</t>
  </si>
  <si>
    <t xml:space="preserve">431-435, 437, 439, 440 </t>
  </si>
  <si>
    <t>404-406, 410,</t>
  </si>
  <si>
    <t>411, 413-417</t>
  </si>
  <si>
    <t>418-422</t>
  </si>
  <si>
    <t>Aggregation with the following cohort (ref 207) would result in it being outside of the upper tolerance bound</t>
  </si>
  <si>
    <t>370-371</t>
  </si>
  <si>
    <t>372-377,391</t>
  </si>
  <si>
    <t>509, 512-515, 526-530</t>
  </si>
  <si>
    <t xml:space="preserve"> 554-556,558-563,565-567</t>
  </si>
  <si>
    <t xml:space="preserve">349-351, 360, 380-387, </t>
  </si>
  <si>
    <t xml:space="preserve">388, 390, 392, 423, 531-534,  542  </t>
  </si>
  <si>
    <t>301-303, 305</t>
  </si>
  <si>
    <t>306-311</t>
  </si>
  <si>
    <t>608, 612</t>
  </si>
  <si>
    <t>&lt;=15m</t>
  </si>
  <si>
    <t xml:space="preserve">&gt;15m </t>
  </si>
  <si>
    <t>613-615, 623, 755, 761</t>
  </si>
  <si>
    <t xml:space="preserve">540, 543, 732-734, 736-738 </t>
  </si>
  <si>
    <t xml:space="preserve">739-754, 756, 759-760 </t>
  </si>
  <si>
    <t>601-603</t>
  </si>
  <si>
    <t>604-610</t>
  </si>
  <si>
    <t>611, 616</t>
  </si>
  <si>
    <t>619-620</t>
  </si>
  <si>
    <t>621-622, 624-625</t>
  </si>
  <si>
    <t>701-710</t>
  </si>
  <si>
    <t>711-713, 720</t>
  </si>
  <si>
    <t>202- 210</t>
  </si>
  <si>
    <t>211-214</t>
  </si>
  <si>
    <t>215-16</t>
  </si>
  <si>
    <t xml:space="preserve">217-220, 222-223 </t>
  </si>
  <si>
    <t>250-255</t>
  </si>
  <si>
    <t>501-503</t>
  </si>
  <si>
    <t>225, 231</t>
  </si>
  <si>
    <t>233-235</t>
  </si>
  <si>
    <t>237-239</t>
  </si>
  <si>
    <t>240-242</t>
  </si>
  <si>
    <t>243-244</t>
  </si>
  <si>
    <t>271-272</t>
  </si>
  <si>
    <t>&lt;=10m</t>
  </si>
  <si>
    <t>275-76</t>
  </si>
  <si>
    <t>278-279</t>
  </si>
  <si>
    <t>260, 261, 262</t>
  </si>
  <si>
    <t>263, 264</t>
  </si>
  <si>
    <t>265, 267</t>
  </si>
  <si>
    <t>268, 270</t>
  </si>
  <si>
    <t>505, 506, 507, 508, 510, 511</t>
  </si>
  <si>
    <t>545, 546, 547, 548, 549, 550, 551, 552, 553</t>
  </si>
  <si>
    <t>568, 569, 570, 571</t>
  </si>
  <si>
    <t>No aggregation of cohorts 259 and 260 given they do/do not comprise Hotspot DAZs, respectively</t>
  </si>
  <si>
    <t>&gt;165mm</t>
  </si>
  <si>
    <t>See above</t>
  </si>
  <si>
    <t>(1880-1920]</t>
  </si>
  <si>
    <t>221-22</t>
  </si>
  <si>
    <t>521-523</t>
  </si>
  <si>
    <t>355-359</t>
  </si>
  <si>
    <t>401-403</t>
  </si>
  <si>
    <t>404-406</t>
  </si>
  <si>
    <t>410-411, 413-415</t>
  </si>
  <si>
    <t>416-422</t>
  </si>
  <si>
    <t>371-377, 391</t>
  </si>
  <si>
    <t>349-351, 360</t>
  </si>
  <si>
    <t xml:space="preserve">380-381, 383-387, 390, 392, 423, 531-534, 542 </t>
  </si>
  <si>
    <t>540, 543</t>
  </si>
  <si>
    <t>Aggregation with the other Doncaster DAZs in the following cohort (ref 285) would result in this cohort being outside of the upper tolerance bound.</t>
  </si>
  <si>
    <t xml:space="preserve">732-752, 745, 759-760 </t>
  </si>
  <si>
    <t>601-607, 609-610, 616-622, 625</t>
  </si>
  <si>
    <t>701-711, 713, 721-726, 730-731, 758</t>
  </si>
  <si>
    <t>202-206, 208-210</t>
  </si>
  <si>
    <t>211-215</t>
  </si>
  <si>
    <t>216-218, 220</t>
  </si>
  <si>
    <t xml:space="preserve">222-223, 254-255 </t>
  </si>
  <si>
    <t>424, 501-503</t>
  </si>
  <si>
    <t>225, 231-232</t>
  </si>
  <si>
    <t>233-237, 239</t>
  </si>
  <si>
    <t>271-276, 278-284</t>
  </si>
  <si>
    <t>224, 260-261</t>
  </si>
  <si>
    <t>262-265</t>
  </si>
  <si>
    <t>267-270</t>
  </si>
  <si>
    <t xml:space="preserve">505-506, 508, 510-511, 518 </t>
  </si>
  <si>
    <t xml:space="preserve">520, 524, 545, 547, 551-553, 568-469, 571  </t>
  </si>
  <si>
    <t>Tadcaster, York</t>
  </si>
  <si>
    <t xml:space="preserve">224, 260 - 265, 267-270 </t>
  </si>
  <si>
    <t xml:space="preserve">505-506, 508, 510-511, 518, 520, 524, 545, 547, 551-3, 568-571  </t>
  </si>
  <si>
    <t>(1900-1920]</t>
  </si>
  <si>
    <t>(1905-1920]</t>
  </si>
  <si>
    <t>200-01</t>
  </si>
  <si>
    <t>&lt;=3m</t>
  </si>
  <si>
    <t>&gt;3m</t>
  </si>
  <si>
    <t xml:space="preserve">Aggregation would have to be with all Leeds cohorts (refs 328-333) - it would not be meaningful to aggregate with a single Leeds cohort. However, collapse rates for the Leeds cohorts are already relatively high. </t>
  </si>
  <si>
    <t>&lt;=6m</t>
  </si>
  <si>
    <t xml:space="preserve">320, 322, 325-7, 345-8  </t>
  </si>
  <si>
    <t>&gt;=431</t>
  </si>
  <si>
    <t xml:space="preserve">509-530, 554-559  </t>
  </si>
  <si>
    <t>&gt;=560</t>
  </si>
  <si>
    <t>301-303</t>
  </si>
  <si>
    <t>608-614</t>
  </si>
  <si>
    <t>&gt;614</t>
  </si>
  <si>
    <t xml:space="preserve">Attempting to aggregate DAZs of a similar numeric value as far as is possible (some degree of geographic proximity) </t>
  </si>
  <si>
    <t>732-739</t>
  </si>
  <si>
    <t>741-748</t>
  </si>
  <si>
    <t>750-760</t>
  </si>
  <si>
    <t>601-609</t>
  </si>
  <si>
    <t>610, 611, 616</t>
  </si>
  <si>
    <t>619-625</t>
  </si>
  <si>
    <t>701-09</t>
  </si>
  <si>
    <t>710-720</t>
  </si>
  <si>
    <t>&gt;=721</t>
  </si>
  <si>
    <t>202-03</t>
  </si>
  <si>
    <t>204-09</t>
  </si>
  <si>
    <t>211-14</t>
  </si>
  <si>
    <t>216-17</t>
  </si>
  <si>
    <t xml:space="preserve"> 219-223</t>
  </si>
  <si>
    <t>248-55</t>
  </si>
  <si>
    <t>&gt;=424</t>
  </si>
  <si>
    <t>225, 231-32</t>
  </si>
  <si>
    <t>233-35</t>
  </si>
  <si>
    <t>237-42</t>
  </si>
  <si>
    <t>240-44</t>
  </si>
  <si>
    <t>274-278</t>
  </si>
  <si>
    <t>279-80</t>
  </si>
  <si>
    <t>281-84</t>
  </si>
  <si>
    <t>261-264</t>
  </si>
  <si>
    <t>266-69</t>
  </si>
  <si>
    <t>506-16</t>
  </si>
  <si>
    <t xml:space="preserve">&gt;3m </t>
  </si>
  <si>
    <t>&gt;3m - &lt;=6m</t>
  </si>
  <si>
    <t>524, 545, 547</t>
  </si>
  <si>
    <t>&gt;=548</t>
  </si>
  <si>
    <t>522-3</t>
  </si>
  <si>
    <t xml:space="preserve">No </t>
  </si>
  <si>
    <t xml:space="preserve">224, 260-67 </t>
  </si>
  <si>
    <t>268-70</t>
  </si>
  <si>
    <t>505-08, 511</t>
  </si>
  <si>
    <t>516, 518</t>
  </si>
  <si>
    <t xml:space="preserve">524, 545-53, 568, 570-71  </t>
  </si>
  <si>
    <t>Colburn, Harrogate, York</t>
  </si>
  <si>
    <t xml:space="preserve">512-3, 526-30,  554-559 </t>
  </si>
  <si>
    <t>560-3, 565-7</t>
  </si>
  <si>
    <t xml:space="preserve">301-3, 305-8, 310-11, </t>
  </si>
  <si>
    <t xml:space="preserve">613-5, 623, 761 </t>
  </si>
  <si>
    <t xml:space="preserve">540, 543, 732-4, 736,  738-9,  741-5 </t>
  </si>
  <si>
    <t xml:space="preserve">746-52, 754, 759-60 </t>
  </si>
  <si>
    <t>602-3</t>
  </si>
  <si>
    <t>604-07, 609-11</t>
  </si>
  <si>
    <t>620-22, 624-25</t>
  </si>
  <si>
    <t xml:space="preserve">710-12, 720-22, 724-26, 730-31, 757-58  </t>
  </si>
  <si>
    <t>202-210</t>
  </si>
  <si>
    <t xml:space="preserve">216-220, 222-23 </t>
  </si>
  <si>
    <t>248, 250-51, 254-55, 424, 501-03</t>
  </si>
  <si>
    <t xml:space="preserve">225, 231-34 </t>
  </si>
  <si>
    <t>235-39</t>
  </si>
  <si>
    <t>271-72</t>
  </si>
  <si>
    <t>274-76</t>
  </si>
  <si>
    <t>278-79</t>
  </si>
  <si>
    <t>Aggregation with the following cohort (ref 442) would result in it being outside of the upper tolerance bound</t>
  </si>
  <si>
    <t xml:space="preserve">All sewers of this combination of primary cohorting variables fall within a single cohort - not appropriate to aggregate. </t>
  </si>
  <si>
    <t xml:space="preserve">Aggregation would have to be with all Leeds cohorts (refs 448-450) - it would not be meaningful to aggregate with a single Leeds cohort. However, collapse rates for the Leeds cohorts are already relatively high. </t>
  </si>
  <si>
    <t>517, 519, 522-23</t>
  </si>
  <si>
    <t xml:space="preserve">540, 543, 732-34, 736, 738-39 </t>
  </si>
  <si>
    <t xml:space="preserve">741-43, 746, 748-49 </t>
  </si>
  <si>
    <t xml:space="preserve">203, 205-06, 208, 210-14 </t>
  </si>
  <si>
    <t xml:space="preserve">217-18, 220, 222-23, 248, 254-55, 501-503 </t>
  </si>
  <si>
    <t xml:space="preserve">225, 231-32, 234-36, 238-39, 241-44   </t>
  </si>
  <si>
    <t xml:space="preserve">271-76, 278-80,  282-84 </t>
  </si>
  <si>
    <t xml:space="preserve">224, 260-65, 267-68, 270  </t>
  </si>
  <si>
    <t xml:space="preserve">505-08, 511, 516, 518, 524, 545, 547-53, 568-70  </t>
  </si>
  <si>
    <t xml:space="preserve">Further splitting of this cohort into South and West regions would result in the former having total average annual collapses = 0.592 which would fall outside of the lower tolerance bound.  </t>
  </si>
  <si>
    <t>Barnsley, Sheffield</t>
  </si>
  <si>
    <t xml:space="preserve">224, 260-65, 267-70 </t>
  </si>
  <si>
    <t xml:space="preserve">505-08, 510, 518, 520, 524, 547, 549, 551, 553, 568-571  </t>
  </si>
  <si>
    <t>&lt;=625mm</t>
  </si>
  <si>
    <t>&gt;100mm - &lt;=525mm</t>
  </si>
  <si>
    <t>320-325</t>
  </si>
  <si>
    <t>326-7</t>
  </si>
  <si>
    <t>345-48</t>
  </si>
  <si>
    <t>431-438</t>
  </si>
  <si>
    <t>439-541</t>
  </si>
  <si>
    <t>&gt;3m - &lt;=8m</t>
  </si>
  <si>
    <t>404-10</t>
  </si>
  <si>
    <t>411-422</t>
  </si>
  <si>
    <t>361-371</t>
  </si>
  <si>
    <t>&gt;=372</t>
  </si>
  <si>
    <t>509-515</t>
  </si>
  <si>
    <t>526-30</t>
  </si>
  <si>
    <t>554-59</t>
  </si>
  <si>
    <t>560-61</t>
  </si>
  <si>
    <t>563-7</t>
  </si>
  <si>
    <t>301-302</t>
  </si>
  <si>
    <t>303-306</t>
  </si>
  <si>
    <t>307-310</t>
  </si>
  <si>
    <t>608-12</t>
  </si>
  <si>
    <t>&gt;=614</t>
  </si>
  <si>
    <t>540, 543, 732</t>
  </si>
  <si>
    <t>733-737</t>
  </si>
  <si>
    <t>740-41</t>
  </si>
  <si>
    <t>743-44</t>
  </si>
  <si>
    <t>745-749</t>
  </si>
  <si>
    <t>750-59</t>
  </si>
  <si>
    <t>602-03</t>
  </si>
  <si>
    <t>604-05</t>
  </si>
  <si>
    <t>607, 609-10</t>
  </si>
  <si>
    <t>611, 616-17</t>
  </si>
  <si>
    <t>620-25</t>
  </si>
  <si>
    <t>701-02</t>
  </si>
  <si>
    <t>703-09</t>
  </si>
  <si>
    <t>710-13</t>
  </si>
  <si>
    <t>720-26</t>
  </si>
  <si>
    <t>&gt;=730</t>
  </si>
  <si>
    <t>202-09</t>
  </si>
  <si>
    <t>212-14</t>
  </si>
  <si>
    <t>218-19</t>
  </si>
  <si>
    <t>220-23</t>
  </si>
  <si>
    <t>248-255, 424, 501</t>
  </si>
  <si>
    <t>502-03</t>
  </si>
  <si>
    <t>233-34</t>
  </si>
  <si>
    <t>235-8</t>
  </si>
  <si>
    <t>275-8</t>
  </si>
  <si>
    <t>261-64</t>
  </si>
  <si>
    <t>265-67</t>
  </si>
  <si>
    <t>507-16</t>
  </si>
  <si>
    <t>545-9</t>
  </si>
  <si>
    <t>551-70</t>
  </si>
  <si>
    <t>5m - &lt;=10m</t>
  </si>
  <si>
    <t>320-48</t>
  </si>
  <si>
    <t>431-49, 541</t>
  </si>
  <si>
    <t>Colburn, Harrogate</t>
  </si>
  <si>
    <t>509-30</t>
  </si>
  <si>
    <t>554-66</t>
  </si>
  <si>
    <t>301-06</t>
  </si>
  <si>
    <t>307-612</t>
  </si>
  <si>
    <t>&gt;=613</t>
  </si>
  <si>
    <t>540-739</t>
  </si>
  <si>
    <t>740-49</t>
  </si>
  <si>
    <t>601-04</t>
  </si>
  <si>
    <t>605-09</t>
  </si>
  <si>
    <t>610-17</t>
  </si>
  <si>
    <t>618-20</t>
  </si>
  <si>
    <t>621-720</t>
  </si>
  <si>
    <t>&gt;-=721</t>
  </si>
  <si>
    <t>211-15</t>
  </si>
  <si>
    <t>218-48</t>
  </si>
  <si>
    <t>&gt;=251</t>
  </si>
  <si>
    <t>225-235</t>
  </si>
  <si>
    <t>236-44</t>
  </si>
  <si>
    <t>274-79</t>
  </si>
  <si>
    <t>280-82</t>
  </si>
  <si>
    <t>283-84</t>
  </si>
  <si>
    <t>224-263</t>
  </si>
  <si>
    <t>264-69</t>
  </si>
  <si>
    <t>505-16</t>
  </si>
  <si>
    <t>524, 545-49</t>
  </si>
  <si>
    <t>&gt;=551</t>
  </si>
  <si>
    <t>(1920-2000]</t>
  </si>
  <si>
    <t xml:space="preserve">Appropriate aggregation would involve combining all of the South Catchment Management Zone with all of the West and not with a single area within the zone.   The West already has relatively high collapse rates. </t>
  </si>
  <si>
    <t>Colburn, Scarborough</t>
  </si>
  <si>
    <t>349-360</t>
  </si>
  <si>
    <t>&gt;=380</t>
  </si>
  <si>
    <t>301-08</t>
  </si>
  <si>
    <t>&gt;=309</t>
  </si>
  <si>
    <t>&lt;=738</t>
  </si>
  <si>
    <t>739-42</t>
  </si>
  <si>
    <t>&gt;=743</t>
  </si>
  <si>
    <t>601-624</t>
  </si>
  <si>
    <t>701-10</t>
  </si>
  <si>
    <t>&gt;=711</t>
  </si>
  <si>
    <t>203-215</t>
  </si>
  <si>
    <t>&gt;=216</t>
  </si>
  <si>
    <t>224-270</t>
  </si>
  <si>
    <t>505-516, 518</t>
  </si>
  <si>
    <t>&gt;=520</t>
  </si>
  <si>
    <t>Colburn, Harrogate, Scarborough</t>
  </si>
  <si>
    <t>Bradford, Huddersfield</t>
  </si>
  <si>
    <t>505-571</t>
  </si>
  <si>
    <t>(1950-1955]</t>
  </si>
  <si>
    <t>230, 277</t>
  </si>
  <si>
    <t>&gt;6m - &lt;=10m</t>
  </si>
  <si>
    <t xml:space="preserve">&gt;10m - &lt;=15m </t>
  </si>
  <si>
    <t>320-27</t>
  </si>
  <si>
    <t>&gt;=346</t>
  </si>
  <si>
    <t>361-64</t>
  </si>
  <si>
    <t>&gt;=370</t>
  </si>
  <si>
    <t>509, 512</t>
  </si>
  <si>
    <t>513-528</t>
  </si>
  <si>
    <t>530-560</t>
  </si>
  <si>
    <t>561-65</t>
  </si>
  <si>
    <t>566-67</t>
  </si>
  <si>
    <t>301-05</t>
  </si>
  <si>
    <t>306-11</t>
  </si>
  <si>
    <t xml:space="preserve">608, 612-13, 615, 623, 755, 761  </t>
  </si>
  <si>
    <t>741-756</t>
  </si>
  <si>
    <t>759-760</t>
  </si>
  <si>
    <t>601-06</t>
  </si>
  <si>
    <t>607-16</t>
  </si>
  <si>
    <t>617-25</t>
  </si>
  <si>
    <t>710-20</t>
  </si>
  <si>
    <t>721-25</t>
  </si>
  <si>
    <t>&gt;=726</t>
  </si>
  <si>
    <t>202, 204-09</t>
  </si>
  <si>
    <t>210-14</t>
  </si>
  <si>
    <t>217-19</t>
  </si>
  <si>
    <t>&gt;=220</t>
  </si>
  <si>
    <t>225-39</t>
  </si>
  <si>
    <t>271-73</t>
  </si>
  <si>
    <t>278-284</t>
  </si>
  <si>
    <t>260-62</t>
  </si>
  <si>
    <t>264-65</t>
  </si>
  <si>
    <t>505-07</t>
  </si>
  <si>
    <t>508-16</t>
  </si>
  <si>
    <t>545-50</t>
  </si>
  <si>
    <t>552-71</t>
  </si>
  <si>
    <t xml:space="preserve">Appropriate aggregation would involve combining all of the South Catchment Management Zone with all of the West and not with a single area within the zone. The West already has relatively high collapse rates. </t>
  </si>
  <si>
    <t>&gt;10m - &lt;=20m</t>
  </si>
  <si>
    <t>&gt;20m</t>
  </si>
  <si>
    <t>521-22</t>
  </si>
  <si>
    <t>&lt;=348</t>
  </si>
  <si>
    <t>554-61</t>
  </si>
  <si>
    <t>Tadcaster,</t>
  </si>
  <si>
    <t>&gt;=562</t>
  </si>
  <si>
    <t>305-09</t>
  </si>
  <si>
    <t>&gt;=310</t>
  </si>
  <si>
    <t>&lt;=743</t>
  </si>
  <si>
    <t>&gt;=-744</t>
  </si>
  <si>
    <t>601-19</t>
  </si>
  <si>
    <t>620-709</t>
  </si>
  <si>
    <t>710-725</t>
  </si>
  <si>
    <t>&gt;725</t>
  </si>
  <si>
    <t>211-19</t>
  </si>
  <si>
    <t>225-240</t>
  </si>
  <si>
    <t>241-272</t>
  </si>
  <si>
    <t>273-276</t>
  </si>
  <si>
    <t>&gt;278</t>
  </si>
  <si>
    <t>224-264</t>
  </si>
  <si>
    <t>266-70</t>
  </si>
  <si>
    <t>508-18</t>
  </si>
  <si>
    <t>524-49</t>
  </si>
  <si>
    <t>404-12</t>
  </si>
  <si>
    <t>413-22</t>
  </si>
  <si>
    <t>301-07</t>
  </si>
  <si>
    <t>&gt;=308</t>
  </si>
  <si>
    <t>540, 543, 732-37</t>
  </si>
  <si>
    <t>738-39</t>
  </si>
  <si>
    <t>&gt;=742</t>
  </si>
  <si>
    <t>&lt;=622</t>
  </si>
  <si>
    <t>&gt;=701</t>
  </si>
  <si>
    <t>225-270</t>
  </si>
  <si>
    <t xml:space="preserve">Appropriate aggregation would involve combining all of the East Catchment Management Zone with all of another zone, eg: North and not with a single area within the zone. The North already has relatively high collapse rates. </t>
  </si>
  <si>
    <t>&gt;=505</t>
  </si>
  <si>
    <t xml:space="preserve">Cohort comprises Hotspot DAZs and it is preferable not to combine it with cohorts 826-828 which do not comprise Hotspot DAZs. </t>
  </si>
  <si>
    <t xml:space="preserve">300s, </t>
  </si>
  <si>
    <t>400s+</t>
  </si>
  <si>
    <t xml:space="preserve">&lt;=415, </t>
  </si>
  <si>
    <t>&lt;=515</t>
  </si>
  <si>
    <t>526-530, 554-560</t>
  </si>
  <si>
    <t>&gt;560</t>
  </si>
  <si>
    <t>301-02</t>
  </si>
  <si>
    <t>303, 305</t>
  </si>
  <si>
    <t xml:space="preserve">306-311, </t>
  </si>
  <si>
    <t>612-615, &gt;623</t>
  </si>
  <si>
    <t>610-619</t>
  </si>
  <si>
    <t>620-625</t>
  </si>
  <si>
    <t>701-709</t>
  </si>
  <si>
    <t>710-723</t>
  </si>
  <si>
    <t>724-731</t>
  </si>
  <si>
    <t>757-58</t>
  </si>
  <si>
    <t>215-19</t>
  </si>
  <si>
    <t>222-248</t>
  </si>
  <si>
    <t>&gt;=250</t>
  </si>
  <si>
    <t>225-32</t>
  </si>
  <si>
    <t>233-44</t>
  </si>
  <si>
    <t>274-75</t>
  </si>
  <si>
    <t>&gt;277</t>
  </si>
  <si>
    <t>260-61</t>
  </si>
  <si>
    <t>262-63</t>
  </si>
  <si>
    <t>506-08</t>
  </si>
  <si>
    <t>510-520</t>
  </si>
  <si>
    <t>524-549</t>
  </si>
  <si>
    <t>517-521</t>
  </si>
  <si>
    <t xml:space="preserve">Colburn, Harrogate,York </t>
  </si>
  <si>
    <t>509-530</t>
  </si>
  <si>
    <t>554-67</t>
  </si>
  <si>
    <t>301-309</t>
  </si>
  <si>
    <t>310-761</t>
  </si>
  <si>
    <t>540-749</t>
  </si>
  <si>
    <t>601-625</t>
  </si>
  <si>
    <t>701-724</t>
  </si>
  <si>
    <t>725-758</t>
  </si>
  <si>
    <t>202-209</t>
  </si>
  <si>
    <t>210-219</t>
  </si>
  <si>
    <t>&gt;=222</t>
  </si>
  <si>
    <t>225-239</t>
  </si>
  <si>
    <t>240-244</t>
  </si>
  <si>
    <t>271-273</t>
  </si>
  <si>
    <t>276, 278</t>
  </si>
  <si>
    <t>265-270</t>
  </si>
  <si>
    <t>505-510</t>
  </si>
  <si>
    <t>511-549</t>
  </si>
  <si>
    <t>517, 519, 521</t>
  </si>
  <si>
    <t>345-437, 439-40, 541</t>
  </si>
  <si>
    <t>404-410</t>
  </si>
  <si>
    <t>&gt;410</t>
  </si>
  <si>
    <t xml:space="preserve">Scarborough </t>
  </si>
  <si>
    <t>&gt;=554</t>
  </si>
  <si>
    <t>349-392</t>
  </si>
  <si>
    <t>&gt;=423</t>
  </si>
  <si>
    <t>301-09</t>
  </si>
  <si>
    <t>540, 543, 740-43</t>
  </si>
  <si>
    <t>&gt;=744</t>
  </si>
  <si>
    <t>601-607</t>
  </si>
  <si>
    <t>610-625</t>
  </si>
  <si>
    <t>&gt;=702</t>
  </si>
  <si>
    <t>&gt;=210</t>
  </si>
  <si>
    <t>505-524</t>
  </si>
  <si>
    <t>&gt;=525</t>
  </si>
  <si>
    <t xml:space="preserve">Appropriate aggregation would involve combining this Huddersfield cohort with the other cohorts in the Catchment Management Zone West (refs 955, 957-958) and not with a single area within the zone. The other West cohorts already have relatively high collapse rates. </t>
  </si>
  <si>
    <t>&gt;100mm - &lt;=625mm</t>
  </si>
  <si>
    <t>Doncaster, Sheffield</t>
  </si>
  <si>
    <t>Bradford, Hudderfield</t>
  </si>
  <si>
    <t>301-303, 305-307</t>
  </si>
  <si>
    <t xml:space="preserve">308-311, 612-615, 623, 755,761 </t>
  </si>
  <si>
    <t>601-07, 610,</t>
  </si>
  <si>
    <t>616-622, 624-5</t>
  </si>
  <si>
    <t xml:space="preserve">701-713, 720-726, 730-731, 755, 757-58, 761 </t>
  </si>
  <si>
    <t xml:space="preserve">225, 231-244 </t>
  </si>
  <si>
    <t xml:space="preserve">271-76, 278-80, 282-84 </t>
  </si>
  <si>
    <t xml:space="preserve">224, 260-265, 267-270 </t>
  </si>
  <si>
    <t xml:space="preserve">505-508, 510-11, 518, 520, 524, 545-549, 551-553, 568-71  </t>
  </si>
  <si>
    <t>Barnsley, Doncaster</t>
  </si>
  <si>
    <t xml:space="preserve">601-07, 610, 616, 618-22, 624-25  </t>
  </si>
  <si>
    <t xml:space="preserve">701-13, 720-26, 730-31, 757-58  </t>
  </si>
  <si>
    <t xml:space="preserve">Cohort comprises Hotspot DAZs and it is preferable not to combine it with cohorts 1007-1009 which do not comprise Hotspot DAZs. </t>
  </si>
  <si>
    <t xml:space="preserve">Cohort comprises Hotspot DAZs and it is preferable not to combine it with cohorts 1011-1013 which do not comprise Hotspot DAZs. </t>
  </si>
  <si>
    <t>Unknown CMZ</t>
  </si>
  <si>
    <t xml:space="preserve">All other cohorts comprising VC and having an installation year band of (1880,1885] use Catchment Management zone in the cohorting.  This attribute is missing for the sewers in this particular cohort. </t>
  </si>
  <si>
    <t xml:space="preserve">   +/-10%</t>
  </si>
  <si>
    <t>Average of averages</t>
  </si>
  <si>
    <t xml:space="preserve">Total ave annual collapses </t>
  </si>
  <si>
    <t>Cumulative ave annual collapses</t>
  </si>
  <si>
    <t>Cumulative total length of sewer  (km)</t>
  </si>
  <si>
    <t xml:space="preserve">Total length T2011 sewers (km) </t>
  </si>
  <si>
    <t>Total length used in CG analysis (km)</t>
  </si>
  <si>
    <t>Length not included in CG analysis (km)</t>
  </si>
  <si>
    <t>Length sewer analysed (km)</t>
  </si>
  <si>
    <t xml:space="preserve">% </t>
  </si>
  <si>
    <t>Adj. length sewer (km)</t>
  </si>
  <si>
    <t>Adjusted cohort length (km)</t>
  </si>
  <si>
    <t>TOTAL</t>
  </si>
  <si>
    <t>CG</t>
  </si>
  <si>
    <t>Sum of Total sewer length (km)</t>
  </si>
  <si>
    <t>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</si>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</sst>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/>
    <xf numFmtId="0" fontId="3" fillId="2" borderId="1" xfId="0" applyFont="1" applyFill="1" applyBorder="1" applyAlignment="1">
      <alignment wrapText="1"/>
    </xf>
    <xf numFmtId="164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wrapText="1"/>
    </xf>
    <xf numFmtId="0" fontId="2" fillId="2" borderId="0" xfId="0" applyFont="1" applyFill="1"/>
    <xf numFmtId="164" fontId="2" fillId="2" borderId="0" xfId="0" applyNumberFormat="1" applyFont="1" applyFill="1"/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/>
    <xf numFmtId="10" fontId="0" fillId="0" borderId="1" xfId="0" applyNumberFormat="1" applyBorder="1"/>
    <xf numFmtId="165" fontId="2" fillId="0" borderId="0" xfId="0" applyNumberFormat="1" applyFont="1"/>
    <xf numFmtId="10" fontId="2" fillId="0" borderId="1" xfId="0" applyNumberFormat="1" applyFont="1" applyBorder="1"/>
    <xf numFmtId="165" fontId="2" fillId="0" borderId="1" xfId="0" applyNumberFormat="1" applyFont="1" applyBorder="1"/>
    <xf numFmtId="9" fontId="2" fillId="0" borderId="1" xfId="0" applyNumberFormat="1" applyFont="1" applyBorder="1"/>
    <xf numFmtId="164" fontId="0" fillId="0" borderId="1" xfId="0" applyNumberFormat="1" applyBorder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right"/>
    </xf>
    <xf numFmtId="0" fontId="2" fillId="0" borderId="1" xfId="1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0" xfId="0" applyFont="1"/>
    <xf numFmtId="164" fontId="4" fillId="0" borderId="0" xfId="0" applyNumberFormat="1" applyFont="1"/>
    <xf numFmtId="164" fontId="3" fillId="0" borderId="1" xfId="0" applyNumberFormat="1" applyFont="1" applyBorder="1"/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</cellXfs>
  <cellStyles count="2">
    <cellStyle name="Normal" xfId="0" builtinId="0"/>
    <cellStyle name="Normal 3 6" xfId="1" xr:uid="{9B2AFDEB-24C5-49DA-ACF8-461CD01A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baseline="0">
                <a:effectLst/>
              </a:rPr>
              <a:t>Cumulative Average Annual Bursts vs Cumulative S105A Sewer Length </a:t>
            </a:r>
            <a:endParaRPr lang="en-GB" sz="2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2000"/>
          </a:p>
        </c:rich>
      </c:tx>
      <c:layout>
        <c:manualLayout>
          <c:xMode val="edge"/>
          <c:yMode val="edge"/>
          <c:x val="0.13814492126604988"/>
          <c:y val="4.397435867841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'Pareto analysis'!$D$1</c:f>
              <c:strCache>
                <c:ptCount val="1"/>
                <c:pt idx="0">
                  <c:v>Cumulative ave annual collapses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'Pareto analysis'!$F$2:$F$1042</c:f>
              <c:numCache>
                <c:formatCode>0.000</c:formatCode>
                <c:ptCount val="1041"/>
                <c:pt idx="0">
                  <c:v>0.22032779014955961</c:v>
                </c:pt>
                <c:pt idx="1">
                  <c:v>0.49426010072048021</c:v>
                </c:pt>
                <c:pt idx="2">
                  <c:v>0.81757536562410782</c:v>
                </c:pt>
                <c:pt idx="3">
                  <c:v>1.3047451489984749</c:v>
                </c:pt>
                <c:pt idx="4">
                  <c:v>1.7568303700241947</c:v>
                </c:pt>
                <c:pt idx="5">
                  <c:v>2.4051686089571165</c:v>
                </c:pt>
                <c:pt idx="6">
                  <c:v>3.1734999851373176</c:v>
                </c:pt>
                <c:pt idx="7">
                  <c:v>3.8095728367716077</c:v>
                </c:pt>
                <c:pt idx="8">
                  <c:v>4.53289978874965</c:v>
                </c:pt>
                <c:pt idx="9">
                  <c:v>5.2478135506659864</c:v>
                </c:pt>
                <c:pt idx="10">
                  <c:v>5.9375828061167413</c:v>
                </c:pt>
                <c:pt idx="11">
                  <c:v>6.4718230140342392</c:v>
                </c:pt>
                <c:pt idx="12">
                  <c:v>7.1686556541977549</c:v>
                </c:pt>
                <c:pt idx="13">
                  <c:v>8.434345977511974</c:v>
                </c:pt>
                <c:pt idx="14">
                  <c:v>9.1616769285307864</c:v>
                </c:pt>
                <c:pt idx="15">
                  <c:v>10.274720745756721</c:v>
                </c:pt>
                <c:pt idx="16">
                  <c:v>11.119303534081887</c:v>
                </c:pt>
                <c:pt idx="17">
                  <c:v>12.590178852121159</c:v>
                </c:pt>
                <c:pt idx="18">
                  <c:v>13.998733910418728</c:v>
                </c:pt>
                <c:pt idx="19">
                  <c:v>15.177769786575974</c:v>
                </c:pt>
                <c:pt idx="20">
                  <c:v>16.466621965373918</c:v>
                </c:pt>
                <c:pt idx="21">
                  <c:v>18.076823995129264</c:v>
                </c:pt>
                <c:pt idx="22">
                  <c:v>19.715848734147837</c:v>
                </c:pt>
                <c:pt idx="23">
                  <c:v>20.805997741701763</c:v>
                </c:pt>
                <c:pt idx="24">
                  <c:v>22.107513201528921</c:v>
                </c:pt>
                <c:pt idx="25">
                  <c:v>23.375591908782653</c:v>
                </c:pt>
                <c:pt idx="26">
                  <c:v>25.163356122513171</c:v>
                </c:pt>
                <c:pt idx="27">
                  <c:v>26.997407632384913</c:v>
                </c:pt>
                <c:pt idx="28">
                  <c:v>28.711921896004537</c:v>
                </c:pt>
                <c:pt idx="29">
                  <c:v>30.189925363062894</c:v>
                </c:pt>
                <c:pt idx="30">
                  <c:v>31.71695125492851</c:v>
                </c:pt>
                <c:pt idx="31">
                  <c:v>33.507766669636517</c:v>
                </c:pt>
                <c:pt idx="32">
                  <c:v>35.228189675506087</c:v>
                </c:pt>
                <c:pt idx="33">
                  <c:v>36.573399736502694</c:v>
                </c:pt>
                <c:pt idx="34">
                  <c:v>37.246034195124281</c:v>
                </c:pt>
                <c:pt idx="35">
                  <c:v>38.807820831927991</c:v>
                </c:pt>
                <c:pt idx="36">
                  <c:v>40.476609443954914</c:v>
                </c:pt>
                <c:pt idx="37">
                  <c:v>41.488930885836183</c:v>
                </c:pt>
                <c:pt idx="38">
                  <c:v>43.209326215285223</c:v>
                </c:pt>
                <c:pt idx="39">
                  <c:v>44.370602882706805</c:v>
                </c:pt>
                <c:pt idx="40">
                  <c:v>45.179684810180284</c:v>
                </c:pt>
                <c:pt idx="41">
                  <c:v>47.409145723066374</c:v>
                </c:pt>
                <c:pt idx="42">
                  <c:v>49.034124065907818</c:v>
                </c:pt>
                <c:pt idx="43">
                  <c:v>49.878632166870865</c:v>
                </c:pt>
                <c:pt idx="44">
                  <c:v>51.840297771034741</c:v>
                </c:pt>
                <c:pt idx="45">
                  <c:v>53.190763181916793</c:v>
                </c:pt>
                <c:pt idx="46">
                  <c:v>55.062843261535193</c:v>
                </c:pt>
                <c:pt idx="47">
                  <c:v>56.671865637150027</c:v>
                </c:pt>
                <c:pt idx="48">
                  <c:v>58.466390344708806</c:v>
                </c:pt>
                <c:pt idx="49">
                  <c:v>60.218673633576138</c:v>
                </c:pt>
                <c:pt idx="50">
                  <c:v>62.144197601748417</c:v>
                </c:pt>
                <c:pt idx="51">
                  <c:v>64.376472998645951</c:v>
                </c:pt>
                <c:pt idx="52">
                  <c:v>66.849199480798248</c:v>
                </c:pt>
                <c:pt idx="53">
                  <c:v>68.619892699808815</c:v>
                </c:pt>
                <c:pt idx="54">
                  <c:v>70.162483961821025</c:v>
                </c:pt>
                <c:pt idx="55">
                  <c:v>71.854144139551522</c:v>
                </c:pt>
                <c:pt idx="56">
                  <c:v>74.398844438186941</c:v>
                </c:pt>
                <c:pt idx="57">
                  <c:v>76.910601144333228</c:v>
                </c:pt>
                <c:pt idx="58">
                  <c:v>79.129023353801074</c:v>
                </c:pt>
                <c:pt idx="59">
                  <c:v>81.922401884055006</c:v>
                </c:pt>
                <c:pt idx="60">
                  <c:v>84.366544508901129</c:v>
                </c:pt>
                <c:pt idx="61">
                  <c:v>86.23791778597996</c:v>
                </c:pt>
                <c:pt idx="62">
                  <c:v>87.328431603487033</c:v>
                </c:pt>
                <c:pt idx="63">
                  <c:v>89.663629231488784</c:v>
                </c:pt>
                <c:pt idx="64">
                  <c:v>92.513079063171446</c:v>
                </c:pt>
                <c:pt idx="65">
                  <c:v>94.997691163262857</c:v>
                </c:pt>
                <c:pt idx="66">
                  <c:v>97.260741466705838</c:v>
                </c:pt>
                <c:pt idx="67">
                  <c:v>99.239941598338802</c:v>
                </c:pt>
                <c:pt idx="68">
                  <c:v>100.31163408906957</c:v>
                </c:pt>
                <c:pt idx="69">
                  <c:v>102.46048714018882</c:v>
                </c:pt>
                <c:pt idx="70">
                  <c:v>104.4597818558462</c:v>
                </c:pt>
                <c:pt idx="71">
                  <c:v>106.8452294077979</c:v>
                </c:pt>
                <c:pt idx="72">
                  <c:v>109.31990075651483</c:v>
                </c:pt>
                <c:pt idx="73">
                  <c:v>112.39055701402896</c:v>
                </c:pt>
                <c:pt idx="74">
                  <c:v>113.64216892741592</c:v>
                </c:pt>
                <c:pt idx="75">
                  <c:v>116.25226801162005</c:v>
                </c:pt>
                <c:pt idx="76">
                  <c:v>118.72358570639986</c:v>
                </c:pt>
                <c:pt idx="77">
                  <c:v>120.8619406863025</c:v>
                </c:pt>
                <c:pt idx="78">
                  <c:v>123.01838960001011</c:v>
                </c:pt>
                <c:pt idx="79">
                  <c:v>124.50625443937867</c:v>
                </c:pt>
                <c:pt idx="80">
                  <c:v>127.94529025342703</c:v>
                </c:pt>
                <c:pt idx="81">
                  <c:v>129.5588100607097</c:v>
                </c:pt>
                <c:pt idx="82">
                  <c:v>133.16483370060939</c:v>
                </c:pt>
                <c:pt idx="83">
                  <c:v>136.51438109169831</c:v>
                </c:pt>
                <c:pt idx="84">
                  <c:v>139.44140625524548</c:v>
                </c:pt>
                <c:pt idx="85">
                  <c:v>143.4961700805826</c:v>
                </c:pt>
                <c:pt idx="86">
                  <c:v>144.33182346698183</c:v>
                </c:pt>
                <c:pt idx="87">
                  <c:v>146.10944831019796</c:v>
                </c:pt>
                <c:pt idx="88">
                  <c:v>149.8769494173163</c:v>
                </c:pt>
                <c:pt idx="89">
                  <c:v>152.24023382489591</c:v>
                </c:pt>
                <c:pt idx="90">
                  <c:v>155.36661504700015</c:v>
                </c:pt>
                <c:pt idx="91">
                  <c:v>157.09008735464738</c:v>
                </c:pt>
                <c:pt idx="92">
                  <c:v>160.0480051553879</c:v>
                </c:pt>
                <c:pt idx="93">
                  <c:v>162.47792653642722</c:v>
                </c:pt>
                <c:pt idx="94">
                  <c:v>164.82032635074148</c:v>
                </c:pt>
                <c:pt idx="95">
                  <c:v>167.99155230334014</c:v>
                </c:pt>
                <c:pt idx="96">
                  <c:v>170.66977339933811</c:v>
                </c:pt>
                <c:pt idx="97">
                  <c:v>174.08458869534886</c:v>
                </c:pt>
                <c:pt idx="98">
                  <c:v>176.88086529885311</c:v>
                </c:pt>
                <c:pt idx="99">
                  <c:v>180.22079694556828</c:v>
                </c:pt>
                <c:pt idx="100">
                  <c:v>183.98231549657777</c:v>
                </c:pt>
                <c:pt idx="101">
                  <c:v>188.1673798174885</c:v>
                </c:pt>
                <c:pt idx="102">
                  <c:v>190.08296424730284</c:v>
                </c:pt>
                <c:pt idx="103">
                  <c:v>192.8692903099994</c:v>
                </c:pt>
                <c:pt idx="104">
                  <c:v>195.54921405450111</c:v>
                </c:pt>
                <c:pt idx="105">
                  <c:v>198.02976393595767</c:v>
                </c:pt>
                <c:pt idx="106">
                  <c:v>201.23909120872571</c:v>
                </c:pt>
                <c:pt idx="107">
                  <c:v>205.36937048829898</c:v>
                </c:pt>
                <c:pt idx="108">
                  <c:v>209.61640037398257</c:v>
                </c:pt>
                <c:pt idx="109">
                  <c:v>213.2370335829639</c:v>
                </c:pt>
                <c:pt idx="110">
                  <c:v>216.67207029310086</c:v>
                </c:pt>
                <c:pt idx="111">
                  <c:v>221.61803247261832</c:v>
                </c:pt>
                <c:pt idx="112">
                  <c:v>225.56370589200807</c:v>
                </c:pt>
                <c:pt idx="113">
                  <c:v>227.79593203690433</c:v>
                </c:pt>
                <c:pt idx="114">
                  <c:v>231.57625968710116</c:v>
                </c:pt>
                <c:pt idx="115">
                  <c:v>233.70782259502974</c:v>
                </c:pt>
                <c:pt idx="116">
                  <c:v>237.28046655908264</c:v>
                </c:pt>
                <c:pt idx="117">
                  <c:v>240.85549260733865</c:v>
                </c:pt>
                <c:pt idx="118">
                  <c:v>243.48488765068799</c:v>
                </c:pt>
                <c:pt idx="119">
                  <c:v>247.82191013668532</c:v>
                </c:pt>
                <c:pt idx="120">
                  <c:v>249.63205163019143</c:v>
                </c:pt>
                <c:pt idx="121">
                  <c:v>254.48642018073093</c:v>
                </c:pt>
                <c:pt idx="122">
                  <c:v>258.6345491400993</c:v>
                </c:pt>
                <c:pt idx="123">
                  <c:v>262.05736740613514</c:v>
                </c:pt>
                <c:pt idx="124">
                  <c:v>265.86769177052304</c:v>
                </c:pt>
                <c:pt idx="125">
                  <c:v>270.31733684493827</c:v>
                </c:pt>
                <c:pt idx="126">
                  <c:v>274.27273692556571</c:v>
                </c:pt>
                <c:pt idx="127">
                  <c:v>279.82351800107477</c:v>
                </c:pt>
                <c:pt idx="128">
                  <c:v>282.72546372283887</c:v>
                </c:pt>
                <c:pt idx="129">
                  <c:v>287.47158499982851</c:v>
                </c:pt>
                <c:pt idx="130">
                  <c:v>292.88544047899887</c:v>
                </c:pt>
                <c:pt idx="131">
                  <c:v>296.92594896374982</c:v>
                </c:pt>
                <c:pt idx="132">
                  <c:v>301.10047019044157</c:v>
                </c:pt>
                <c:pt idx="133">
                  <c:v>303.73307887967684</c:v>
                </c:pt>
                <c:pt idx="134">
                  <c:v>309.15901681675729</c:v>
                </c:pt>
                <c:pt idx="135">
                  <c:v>311.69107397563823</c:v>
                </c:pt>
                <c:pt idx="136">
                  <c:v>314.6477443428401</c:v>
                </c:pt>
                <c:pt idx="137">
                  <c:v>318.01089799332385</c:v>
                </c:pt>
                <c:pt idx="138">
                  <c:v>320.72987582686625</c:v>
                </c:pt>
                <c:pt idx="139">
                  <c:v>326.62363508078698</c:v>
                </c:pt>
                <c:pt idx="140">
                  <c:v>330.59890813660803</c:v>
                </c:pt>
                <c:pt idx="141">
                  <c:v>333.77812246713319</c:v>
                </c:pt>
                <c:pt idx="142">
                  <c:v>336.27961820425747</c:v>
                </c:pt>
                <c:pt idx="143">
                  <c:v>339.66402732599352</c:v>
                </c:pt>
                <c:pt idx="144">
                  <c:v>342.64162526056595</c:v>
                </c:pt>
                <c:pt idx="145">
                  <c:v>347.48438124925843</c:v>
                </c:pt>
                <c:pt idx="146">
                  <c:v>351.77054582270017</c:v>
                </c:pt>
                <c:pt idx="147">
                  <c:v>357.21258176130272</c:v>
                </c:pt>
                <c:pt idx="148">
                  <c:v>362.95472409468499</c:v>
                </c:pt>
                <c:pt idx="149">
                  <c:v>366.7032853976994</c:v>
                </c:pt>
                <c:pt idx="150">
                  <c:v>372.79215161102775</c:v>
                </c:pt>
                <c:pt idx="151">
                  <c:v>377.44256155678147</c:v>
                </c:pt>
                <c:pt idx="152">
                  <c:v>382.71260024672489</c:v>
                </c:pt>
                <c:pt idx="153">
                  <c:v>386.68564946911243</c:v>
                </c:pt>
                <c:pt idx="154">
                  <c:v>389.05066743689906</c:v>
                </c:pt>
                <c:pt idx="155">
                  <c:v>392.63595799973575</c:v>
                </c:pt>
                <c:pt idx="156">
                  <c:v>399.06164435633036</c:v>
                </c:pt>
                <c:pt idx="157">
                  <c:v>404.1840295896132</c:v>
                </c:pt>
                <c:pt idx="158">
                  <c:v>407.6610541752529</c:v>
                </c:pt>
                <c:pt idx="159">
                  <c:v>409.48128243228996</c:v>
                </c:pt>
                <c:pt idx="160">
                  <c:v>412.98553019514463</c:v>
                </c:pt>
                <c:pt idx="161">
                  <c:v>415.30084302949973</c:v>
                </c:pt>
                <c:pt idx="162">
                  <c:v>419.36140478954809</c:v>
                </c:pt>
                <c:pt idx="163">
                  <c:v>422.65135207560775</c:v>
                </c:pt>
                <c:pt idx="164">
                  <c:v>429.6227675053953</c:v>
                </c:pt>
                <c:pt idx="165">
                  <c:v>434.53791408168337</c:v>
                </c:pt>
                <c:pt idx="166">
                  <c:v>441.36009390041443</c:v>
                </c:pt>
                <c:pt idx="167">
                  <c:v>446.63604680438073</c:v>
                </c:pt>
                <c:pt idx="168">
                  <c:v>450.96348375407155</c:v>
                </c:pt>
                <c:pt idx="169">
                  <c:v>455.01607916336872</c:v>
                </c:pt>
                <c:pt idx="170">
                  <c:v>461.99363173963224</c:v>
                </c:pt>
                <c:pt idx="171">
                  <c:v>468.01251515131617</c:v>
                </c:pt>
                <c:pt idx="172">
                  <c:v>473.99910768471983</c:v>
                </c:pt>
                <c:pt idx="173">
                  <c:v>480.50172311194638</c:v>
                </c:pt>
                <c:pt idx="174">
                  <c:v>486.02924388244003</c:v>
                </c:pt>
                <c:pt idx="175">
                  <c:v>489.22878970092461</c:v>
                </c:pt>
                <c:pt idx="176">
                  <c:v>496.49208951673734</c:v>
                </c:pt>
                <c:pt idx="177">
                  <c:v>500.88772032132152</c:v>
                </c:pt>
                <c:pt idx="178">
                  <c:v>505.81172806802272</c:v>
                </c:pt>
                <c:pt idx="179">
                  <c:v>508.52966446705068</c:v>
                </c:pt>
                <c:pt idx="180">
                  <c:v>515.83587654110977</c:v>
                </c:pt>
                <c:pt idx="181">
                  <c:v>519.57569249789844</c:v>
                </c:pt>
                <c:pt idx="182">
                  <c:v>525.03613743252754</c:v>
                </c:pt>
                <c:pt idx="183">
                  <c:v>530.34772379169226</c:v>
                </c:pt>
                <c:pt idx="184">
                  <c:v>534.81733625583593</c:v>
                </c:pt>
                <c:pt idx="185">
                  <c:v>541.75031803003685</c:v>
                </c:pt>
                <c:pt idx="186">
                  <c:v>545.39077178945865</c:v>
                </c:pt>
                <c:pt idx="187">
                  <c:v>550.76897163545937</c:v>
                </c:pt>
                <c:pt idx="188">
                  <c:v>554.42180978872625</c:v>
                </c:pt>
                <c:pt idx="189">
                  <c:v>555.29220933685713</c:v>
                </c:pt>
                <c:pt idx="190">
                  <c:v>562.64703007708977</c:v>
                </c:pt>
                <c:pt idx="191">
                  <c:v>566.85887537185567</c:v>
                </c:pt>
                <c:pt idx="192">
                  <c:v>574.07596821878087</c:v>
                </c:pt>
                <c:pt idx="193">
                  <c:v>578.85700342048858</c:v>
                </c:pt>
                <c:pt idx="194">
                  <c:v>584.53158761331997</c:v>
                </c:pt>
                <c:pt idx="195">
                  <c:v>591.31255827485199</c:v>
                </c:pt>
                <c:pt idx="196">
                  <c:v>596.67594144903592</c:v>
                </c:pt>
                <c:pt idx="197">
                  <c:v>603.65828207448908</c:v>
                </c:pt>
                <c:pt idx="198">
                  <c:v>607.30067600887742</c:v>
                </c:pt>
                <c:pt idx="199">
                  <c:v>612.96323956073786</c:v>
                </c:pt>
                <c:pt idx="200">
                  <c:v>619.42853488986657</c:v>
                </c:pt>
                <c:pt idx="201">
                  <c:v>623.89988136687134</c:v>
                </c:pt>
                <c:pt idx="202">
                  <c:v>629.11708552113396</c:v>
                </c:pt>
                <c:pt idx="203">
                  <c:v>637.60442532150512</c:v>
                </c:pt>
                <c:pt idx="204">
                  <c:v>643.85294573281215</c:v>
                </c:pt>
                <c:pt idx="205">
                  <c:v>652.03316934820873</c:v>
                </c:pt>
                <c:pt idx="206">
                  <c:v>660.2555993213183</c:v>
                </c:pt>
                <c:pt idx="207">
                  <c:v>668.34808130254123</c:v>
                </c:pt>
                <c:pt idx="208">
                  <c:v>673.96636406627431</c:v>
                </c:pt>
                <c:pt idx="209">
                  <c:v>679.59546625038979</c:v>
                </c:pt>
                <c:pt idx="210">
                  <c:v>684.2834117057904</c:v>
                </c:pt>
                <c:pt idx="211">
                  <c:v>692.29348870397348</c:v>
                </c:pt>
                <c:pt idx="212">
                  <c:v>699.61179662307177</c:v>
                </c:pt>
                <c:pt idx="213">
                  <c:v>702.5812809305512</c:v>
                </c:pt>
                <c:pt idx="214">
                  <c:v>709.51245958065442</c:v>
                </c:pt>
                <c:pt idx="215">
                  <c:v>713.67760139099835</c:v>
                </c:pt>
                <c:pt idx="216">
                  <c:v>720.06487006190548</c:v>
                </c:pt>
                <c:pt idx="217">
                  <c:v>723.46924696968767</c:v>
                </c:pt>
                <c:pt idx="218">
                  <c:v>728.71207354312628</c:v>
                </c:pt>
                <c:pt idx="219">
                  <c:v>733.17135857065489</c:v>
                </c:pt>
                <c:pt idx="220">
                  <c:v>741.69667891424217</c:v>
                </c:pt>
                <c:pt idx="221">
                  <c:v>746.41775563413796</c:v>
                </c:pt>
                <c:pt idx="222">
                  <c:v>754.04759146213303</c:v>
                </c:pt>
                <c:pt idx="223">
                  <c:v>761.90479946710968</c:v>
                </c:pt>
                <c:pt idx="224">
                  <c:v>765.01701794095004</c:v>
                </c:pt>
                <c:pt idx="225">
                  <c:v>769.38288739658049</c:v>
                </c:pt>
                <c:pt idx="226">
                  <c:v>777.07915479914595</c:v>
                </c:pt>
                <c:pt idx="227">
                  <c:v>786.23506494391154</c:v>
                </c:pt>
                <c:pt idx="228">
                  <c:v>790.21143681463241</c:v>
                </c:pt>
                <c:pt idx="229">
                  <c:v>795.67200907855818</c:v>
                </c:pt>
                <c:pt idx="230">
                  <c:v>801.34465206125583</c:v>
                </c:pt>
                <c:pt idx="231">
                  <c:v>807.03380401479205</c:v>
                </c:pt>
                <c:pt idx="232">
                  <c:v>816.0662954507502</c:v>
                </c:pt>
                <c:pt idx="233">
                  <c:v>824.46516141600682</c:v>
                </c:pt>
                <c:pt idx="234">
                  <c:v>829.63624559178618</c:v>
                </c:pt>
                <c:pt idx="235">
                  <c:v>832.44937749896349</c:v>
                </c:pt>
                <c:pt idx="236">
                  <c:v>836.56493784033046</c:v>
                </c:pt>
                <c:pt idx="237">
                  <c:v>842.63330125379377</c:v>
                </c:pt>
                <c:pt idx="238">
                  <c:v>851.1014730401165</c:v>
                </c:pt>
                <c:pt idx="239">
                  <c:v>858.12684933897219</c:v>
                </c:pt>
                <c:pt idx="240">
                  <c:v>864.27835275109032</c:v>
                </c:pt>
                <c:pt idx="241">
                  <c:v>869.77793826680806</c:v>
                </c:pt>
                <c:pt idx="242">
                  <c:v>878.80398977276786</c:v>
                </c:pt>
                <c:pt idx="243">
                  <c:v>884.08973243688047</c:v>
                </c:pt>
                <c:pt idx="244">
                  <c:v>890.97308745642636</c:v>
                </c:pt>
                <c:pt idx="245">
                  <c:v>900.57660811212463</c:v>
                </c:pt>
                <c:pt idx="246">
                  <c:v>906.62436115714604</c:v>
                </c:pt>
                <c:pt idx="247">
                  <c:v>910.43527929179686</c:v>
                </c:pt>
                <c:pt idx="248">
                  <c:v>914.50726580148546</c:v>
                </c:pt>
                <c:pt idx="249">
                  <c:v>919.50126453501309</c:v>
                </c:pt>
                <c:pt idx="250">
                  <c:v>925.40340475570156</c:v>
                </c:pt>
                <c:pt idx="251">
                  <c:v>929.27065875422227</c:v>
                </c:pt>
                <c:pt idx="252">
                  <c:v>933.38621263153675</c:v>
                </c:pt>
                <c:pt idx="253">
                  <c:v>940.7532916995217</c:v>
                </c:pt>
                <c:pt idx="254">
                  <c:v>950.43583479097902</c:v>
                </c:pt>
                <c:pt idx="255">
                  <c:v>955.09466770385143</c:v>
                </c:pt>
                <c:pt idx="256">
                  <c:v>964.89177682502691</c:v>
                </c:pt>
                <c:pt idx="257">
                  <c:v>973.32008474743418</c:v>
                </c:pt>
                <c:pt idx="258">
                  <c:v>976.84454869363992</c:v>
                </c:pt>
                <c:pt idx="259">
                  <c:v>982.48803882155448</c:v>
                </c:pt>
                <c:pt idx="260">
                  <c:v>990.7660858349202</c:v>
                </c:pt>
                <c:pt idx="261">
                  <c:v>999.05498848714603</c:v>
                </c:pt>
                <c:pt idx="262">
                  <c:v>1007.1190360578926</c:v>
                </c:pt>
                <c:pt idx="263">
                  <c:v>1015.1935778512624</c:v>
                </c:pt>
                <c:pt idx="264">
                  <c:v>1022.1098074236205</c:v>
                </c:pt>
                <c:pt idx="265">
                  <c:v>1027.3567186985783</c:v>
                </c:pt>
                <c:pt idx="266">
                  <c:v>1031.2208041472636</c:v>
                </c:pt>
                <c:pt idx="267">
                  <c:v>1040.2332008036612</c:v>
                </c:pt>
                <c:pt idx="268">
                  <c:v>1048.5356501884394</c:v>
                </c:pt>
                <c:pt idx="269">
                  <c:v>1055.8648814313819</c:v>
                </c:pt>
                <c:pt idx="270">
                  <c:v>1066.6448476089004</c:v>
                </c:pt>
                <c:pt idx="271">
                  <c:v>1074.5225689757124</c:v>
                </c:pt>
                <c:pt idx="272">
                  <c:v>1078.474447595378</c:v>
                </c:pt>
                <c:pt idx="273">
                  <c:v>1086.3927730519617</c:v>
                </c:pt>
                <c:pt idx="274">
                  <c:v>1091.6062757960278</c:v>
                </c:pt>
                <c:pt idx="275">
                  <c:v>1099.0698675451008</c:v>
                </c:pt>
                <c:pt idx="276">
                  <c:v>1109.0466723389225</c:v>
                </c:pt>
                <c:pt idx="277">
                  <c:v>1118.4343180743383</c:v>
                </c:pt>
                <c:pt idx="278">
                  <c:v>1125.5566538845183</c:v>
                </c:pt>
                <c:pt idx="279">
                  <c:v>1132.1859372710787</c:v>
                </c:pt>
                <c:pt idx="280">
                  <c:v>1143.1822099781259</c:v>
                </c:pt>
                <c:pt idx="281">
                  <c:v>1151.1402697942124</c:v>
                </c:pt>
                <c:pt idx="282">
                  <c:v>1158.3436418636923</c:v>
                </c:pt>
                <c:pt idx="283">
                  <c:v>1166.3675276976201</c:v>
                </c:pt>
                <c:pt idx="284">
                  <c:v>1171.8265390242241</c:v>
                </c:pt>
                <c:pt idx="285">
                  <c:v>1176.5088597440263</c:v>
                </c:pt>
                <c:pt idx="286">
                  <c:v>1183.0418920541792</c:v>
                </c:pt>
                <c:pt idx="287">
                  <c:v>1190.889238298874</c:v>
                </c:pt>
                <c:pt idx="288">
                  <c:v>1197.9695681506055</c:v>
                </c:pt>
                <c:pt idx="289">
                  <c:v>1207.9042238338216</c:v>
                </c:pt>
                <c:pt idx="290">
                  <c:v>1215.5268512509153</c:v>
                </c:pt>
                <c:pt idx="291">
                  <c:v>1220.279036241194</c:v>
                </c:pt>
                <c:pt idx="292">
                  <c:v>1228.7406649746474</c:v>
                </c:pt>
                <c:pt idx="293">
                  <c:v>1236.14681201645</c:v>
                </c:pt>
                <c:pt idx="294">
                  <c:v>1245.7028650553591</c:v>
                </c:pt>
                <c:pt idx="295">
                  <c:v>1253.4180069504591</c:v>
                </c:pt>
                <c:pt idx="296">
                  <c:v>1260.366957453901</c:v>
                </c:pt>
                <c:pt idx="297">
                  <c:v>1266.2492442471723</c:v>
                </c:pt>
                <c:pt idx="298">
                  <c:v>1276.6814696072429</c:v>
                </c:pt>
                <c:pt idx="299">
                  <c:v>1281.7645748115972</c:v>
                </c:pt>
                <c:pt idx="300">
                  <c:v>1291.1805458990762</c:v>
                </c:pt>
                <c:pt idx="301">
                  <c:v>1296.3018967234605</c:v>
                </c:pt>
                <c:pt idx="302">
                  <c:v>1302.2377027656489</c:v>
                </c:pt>
                <c:pt idx="303">
                  <c:v>1313.8630626200688</c:v>
                </c:pt>
                <c:pt idx="304">
                  <c:v>1322.2519723942326</c:v>
                </c:pt>
                <c:pt idx="305">
                  <c:v>1331.5201630764589</c:v>
                </c:pt>
                <c:pt idx="306">
                  <c:v>1339.1545560238549</c:v>
                </c:pt>
                <c:pt idx="307">
                  <c:v>1345.7745743590926</c:v>
                </c:pt>
                <c:pt idx="308">
                  <c:v>1351.2958167676586</c:v>
                </c:pt>
                <c:pt idx="309">
                  <c:v>1363.4437627850307</c:v>
                </c:pt>
                <c:pt idx="310">
                  <c:v>1370.6251068565423</c:v>
                </c:pt>
                <c:pt idx="311">
                  <c:v>1379.8009358341365</c:v>
                </c:pt>
                <c:pt idx="312">
                  <c:v>1386.5688728352816</c:v>
                </c:pt>
                <c:pt idx="313">
                  <c:v>1398.7130269644945</c:v>
                </c:pt>
                <c:pt idx="314">
                  <c:v>1409.1996697742827</c:v>
                </c:pt>
                <c:pt idx="315">
                  <c:v>1420.037521808797</c:v>
                </c:pt>
                <c:pt idx="316">
                  <c:v>1431.1717498426785</c:v>
                </c:pt>
                <c:pt idx="317">
                  <c:v>1436.0634877533339</c:v>
                </c:pt>
                <c:pt idx="318">
                  <c:v>1440.9946410892376</c:v>
                </c:pt>
                <c:pt idx="319">
                  <c:v>1452.6034979303706</c:v>
                </c:pt>
                <c:pt idx="320">
                  <c:v>1463.66599442697</c:v>
                </c:pt>
                <c:pt idx="321">
                  <c:v>1468.3557054555934</c:v>
                </c:pt>
                <c:pt idx="322">
                  <c:v>1478.9196692629494</c:v>
                </c:pt>
                <c:pt idx="323">
                  <c:v>1486.2835677808771</c:v>
                </c:pt>
                <c:pt idx="324">
                  <c:v>1490.9969736431142</c:v>
                </c:pt>
                <c:pt idx="325">
                  <c:v>1501.0173725264033</c:v>
                </c:pt>
                <c:pt idx="326">
                  <c:v>1512.2697812203855</c:v>
                </c:pt>
                <c:pt idx="327">
                  <c:v>1516.7518894781049</c:v>
                </c:pt>
                <c:pt idx="328">
                  <c:v>1526.0315128554296</c:v>
                </c:pt>
                <c:pt idx="329">
                  <c:v>1534.1546927536297</c:v>
                </c:pt>
                <c:pt idx="330">
                  <c:v>1545.2929793050985</c:v>
                </c:pt>
                <c:pt idx="331">
                  <c:v>1551.9292249954947</c:v>
                </c:pt>
                <c:pt idx="332">
                  <c:v>1557.6700735338804</c:v>
                </c:pt>
                <c:pt idx="333">
                  <c:v>1565.5318550495979</c:v>
                </c:pt>
                <c:pt idx="334">
                  <c:v>1574.3545377388384</c:v>
                </c:pt>
                <c:pt idx="335">
                  <c:v>1584.4162788849908</c:v>
                </c:pt>
                <c:pt idx="336">
                  <c:v>1592.9909060640703</c:v>
                </c:pt>
                <c:pt idx="337">
                  <c:v>1598.8095991887499</c:v>
                </c:pt>
                <c:pt idx="338">
                  <c:v>1609.8915783260863</c:v>
                </c:pt>
                <c:pt idx="339">
                  <c:v>1623.4420823701018</c:v>
                </c:pt>
                <c:pt idx="340">
                  <c:v>1630.8415411093667</c:v>
                </c:pt>
                <c:pt idx="341">
                  <c:v>1637.968024319146</c:v>
                </c:pt>
                <c:pt idx="342">
                  <c:v>1649.4580127873073</c:v>
                </c:pt>
                <c:pt idx="343">
                  <c:v>1655.9826797376454</c:v>
                </c:pt>
                <c:pt idx="344">
                  <c:v>1668.7446299212818</c:v>
                </c:pt>
                <c:pt idx="345">
                  <c:v>1677.8188702378418</c:v>
                </c:pt>
                <c:pt idx="346">
                  <c:v>1683.147170727342</c:v>
                </c:pt>
                <c:pt idx="347">
                  <c:v>1692.2515645911319</c:v>
                </c:pt>
                <c:pt idx="348">
                  <c:v>1706.2318749422859</c:v>
                </c:pt>
                <c:pt idx="349">
                  <c:v>1716.7759161161064</c:v>
                </c:pt>
                <c:pt idx="350">
                  <c:v>1726.0472304051038</c:v>
                </c:pt>
                <c:pt idx="351">
                  <c:v>1739.4870089717117</c:v>
                </c:pt>
                <c:pt idx="352">
                  <c:v>1751.1951746132186</c:v>
                </c:pt>
                <c:pt idx="353">
                  <c:v>1765.5315852089595</c:v>
                </c:pt>
                <c:pt idx="354">
                  <c:v>1778.5698362196613</c:v>
                </c:pt>
                <c:pt idx="355">
                  <c:v>1786.0729813341627</c:v>
                </c:pt>
                <c:pt idx="356">
                  <c:v>1797.8477513037253</c:v>
                </c:pt>
                <c:pt idx="357">
                  <c:v>1808.3225031354798</c:v>
                </c:pt>
                <c:pt idx="358">
                  <c:v>1817.86136681569</c:v>
                </c:pt>
                <c:pt idx="359">
                  <c:v>1825.7729221472314</c:v>
                </c:pt>
                <c:pt idx="360">
                  <c:v>1839.9625794300773</c:v>
                </c:pt>
                <c:pt idx="361">
                  <c:v>1849.9010522859915</c:v>
                </c:pt>
                <c:pt idx="362">
                  <c:v>1856.5316476277937</c:v>
                </c:pt>
                <c:pt idx="363">
                  <c:v>1870.1339382399572</c:v>
                </c:pt>
                <c:pt idx="364">
                  <c:v>1877.7810667623876</c:v>
                </c:pt>
                <c:pt idx="365">
                  <c:v>1882.7798070726578</c:v>
                </c:pt>
                <c:pt idx="366">
                  <c:v>1892.4941572278524</c:v>
                </c:pt>
                <c:pt idx="367">
                  <c:v>1903.6791413583876</c:v>
                </c:pt>
                <c:pt idx="368">
                  <c:v>1911.1779121165259</c:v>
                </c:pt>
                <c:pt idx="369">
                  <c:v>1924.4775623394744</c:v>
                </c:pt>
                <c:pt idx="370">
                  <c:v>1938.856055996984</c:v>
                </c:pt>
                <c:pt idx="371">
                  <c:v>1948.7945078441066</c:v>
                </c:pt>
                <c:pt idx="372">
                  <c:v>1957.4301306763684</c:v>
                </c:pt>
                <c:pt idx="373">
                  <c:v>1967.485226446488</c:v>
                </c:pt>
                <c:pt idx="374">
                  <c:v>1976.1900115369954</c:v>
                </c:pt>
                <c:pt idx="375">
                  <c:v>1990.1323318156926</c:v>
                </c:pt>
                <c:pt idx="376">
                  <c:v>1996.7693243019235</c:v>
                </c:pt>
                <c:pt idx="377">
                  <c:v>2009.6966181068719</c:v>
                </c:pt>
                <c:pt idx="378">
                  <c:v>2024.7656551627142</c:v>
                </c:pt>
                <c:pt idx="379">
                  <c:v>2033.1841240913302</c:v>
                </c:pt>
                <c:pt idx="380">
                  <c:v>2039.172703056526</c:v>
                </c:pt>
                <c:pt idx="381">
                  <c:v>2049.4022138112091</c:v>
                </c:pt>
                <c:pt idx="382">
                  <c:v>2063.5134559082562</c:v>
                </c:pt>
                <c:pt idx="383">
                  <c:v>2075.510261754529</c:v>
                </c:pt>
                <c:pt idx="384">
                  <c:v>2088.2330234170818</c:v>
                </c:pt>
                <c:pt idx="385">
                  <c:v>2101.3324763299647</c:v>
                </c:pt>
                <c:pt idx="386">
                  <c:v>2111.2465514038117</c:v>
                </c:pt>
                <c:pt idx="387">
                  <c:v>2119.4227581875948</c:v>
                </c:pt>
                <c:pt idx="388">
                  <c:v>2129.7506317399057</c:v>
                </c:pt>
                <c:pt idx="389">
                  <c:v>2145.8508602197298</c:v>
                </c:pt>
                <c:pt idx="390">
                  <c:v>2154.4452409314231</c:v>
                </c:pt>
                <c:pt idx="391">
                  <c:v>2169.8617446343997</c:v>
                </c:pt>
                <c:pt idx="392">
                  <c:v>2176.6885212068651</c:v>
                </c:pt>
                <c:pt idx="393">
                  <c:v>2182.443064149169</c:v>
                </c:pt>
                <c:pt idx="394">
                  <c:v>2197.2000771997523</c:v>
                </c:pt>
                <c:pt idx="395">
                  <c:v>2207.6404271729984</c:v>
                </c:pt>
                <c:pt idx="396">
                  <c:v>2219.1845393637914</c:v>
                </c:pt>
                <c:pt idx="397">
                  <c:v>2229.2933995475346</c:v>
                </c:pt>
                <c:pt idx="398">
                  <c:v>2240.4920545607251</c:v>
                </c:pt>
                <c:pt idx="399">
                  <c:v>2249.8957864205272</c:v>
                </c:pt>
                <c:pt idx="400">
                  <c:v>2265.4829666477049</c:v>
                </c:pt>
                <c:pt idx="401">
                  <c:v>2277.4772595465088</c:v>
                </c:pt>
                <c:pt idx="402">
                  <c:v>2288.0629891745721</c:v>
                </c:pt>
                <c:pt idx="403">
                  <c:v>2303.771335432622</c:v>
                </c:pt>
                <c:pt idx="404">
                  <c:v>2309.9949943985321</c:v>
                </c:pt>
                <c:pt idx="405">
                  <c:v>2316.2228167371973</c:v>
                </c:pt>
                <c:pt idx="406">
                  <c:v>2323.9320451193557</c:v>
                </c:pt>
                <c:pt idx="407">
                  <c:v>2334.9454107065117</c:v>
                </c:pt>
                <c:pt idx="408">
                  <c:v>2348.9084018022272</c:v>
                </c:pt>
                <c:pt idx="409">
                  <c:v>2360.7346296702272</c:v>
                </c:pt>
                <c:pt idx="410">
                  <c:v>2367.3961256824259</c:v>
                </c:pt>
                <c:pt idx="411">
                  <c:v>2384.4836869640549</c:v>
                </c:pt>
                <c:pt idx="412">
                  <c:v>2399.4497138981374</c:v>
                </c:pt>
                <c:pt idx="413">
                  <c:v>2415.1917669922263</c:v>
                </c:pt>
                <c:pt idx="414">
                  <c:v>2429.1109098553266</c:v>
                </c:pt>
                <c:pt idx="415">
                  <c:v>2437.0156591475916</c:v>
                </c:pt>
                <c:pt idx="416">
                  <c:v>2453.9964636707373</c:v>
                </c:pt>
                <c:pt idx="417">
                  <c:v>2465.3477637565356</c:v>
                </c:pt>
                <c:pt idx="418">
                  <c:v>2474.8217755238475</c:v>
                </c:pt>
                <c:pt idx="419">
                  <c:v>2488.1197690349618</c:v>
                </c:pt>
                <c:pt idx="420">
                  <c:v>2504.4701650769575</c:v>
                </c:pt>
                <c:pt idx="421">
                  <c:v>2518.9573453895459</c:v>
                </c:pt>
                <c:pt idx="422">
                  <c:v>2530.7813836559831</c:v>
                </c:pt>
                <c:pt idx="423">
                  <c:v>2546.0664558581411</c:v>
                </c:pt>
                <c:pt idx="424">
                  <c:v>2555.2536498894069</c:v>
                </c:pt>
                <c:pt idx="425">
                  <c:v>2566.3696508046282</c:v>
                </c:pt>
                <c:pt idx="426">
                  <c:v>2574.4221764984927</c:v>
                </c:pt>
                <c:pt idx="427">
                  <c:v>2584.8576093186143</c:v>
                </c:pt>
                <c:pt idx="428">
                  <c:v>2596.8394874478231</c:v>
                </c:pt>
                <c:pt idx="429">
                  <c:v>2607.2889009624291</c:v>
                </c:pt>
                <c:pt idx="430">
                  <c:v>2617.7458812821915</c:v>
                </c:pt>
                <c:pt idx="431">
                  <c:v>2629.0417377912513</c:v>
                </c:pt>
                <c:pt idx="432">
                  <c:v>2641.1201743022575</c:v>
                </c:pt>
                <c:pt idx="433">
                  <c:v>2654.0069532073758</c:v>
                </c:pt>
                <c:pt idx="434">
                  <c:v>2662.2363018463993</c:v>
                </c:pt>
                <c:pt idx="435">
                  <c:v>2679.4859483032042</c:v>
                </c:pt>
                <c:pt idx="436">
                  <c:v>2694.8395862790585</c:v>
                </c:pt>
                <c:pt idx="437">
                  <c:v>2701.9534561743076</c:v>
                </c:pt>
                <c:pt idx="438">
                  <c:v>2706.7171057639539</c:v>
                </c:pt>
                <c:pt idx="439">
                  <c:v>2711.4865826928099</c:v>
                </c:pt>
                <c:pt idx="440">
                  <c:v>2723.4292658229592</c:v>
                </c:pt>
                <c:pt idx="441">
                  <c:v>2734.5939950280203</c:v>
                </c:pt>
                <c:pt idx="442">
                  <c:v>2749.4124751518434</c:v>
                </c:pt>
                <c:pt idx="443">
                  <c:v>2761.0952361592226</c:v>
                </c:pt>
                <c:pt idx="444">
                  <c:v>2768.7666843861975</c:v>
                </c:pt>
                <c:pt idx="445">
                  <c:v>2777.7069988777894</c:v>
                </c:pt>
                <c:pt idx="446">
                  <c:v>2783.8231873434797</c:v>
                </c:pt>
                <c:pt idx="447">
                  <c:v>2797.2952269937396</c:v>
                </c:pt>
                <c:pt idx="448">
                  <c:v>2811.195475372936</c:v>
                </c:pt>
                <c:pt idx="449">
                  <c:v>2818.5550247326337</c:v>
                </c:pt>
                <c:pt idx="450">
                  <c:v>2825.5082142133178</c:v>
                </c:pt>
                <c:pt idx="451">
                  <c:v>2832.4718745634941</c:v>
                </c:pt>
                <c:pt idx="452">
                  <c:v>2850.9052767464909</c:v>
                </c:pt>
                <c:pt idx="453">
                  <c:v>2852.9745031949547</c:v>
                </c:pt>
                <c:pt idx="454">
                  <c:v>2859.2436652722531</c:v>
                </c:pt>
                <c:pt idx="455">
                  <c:v>2876.4405300879707</c:v>
                </c:pt>
                <c:pt idx="456">
                  <c:v>2887.4330397989675</c:v>
                </c:pt>
                <c:pt idx="457">
                  <c:v>2898.87304434419</c:v>
                </c:pt>
                <c:pt idx="458">
                  <c:v>2905.2708998907992</c:v>
                </c:pt>
                <c:pt idx="459">
                  <c:v>2912.114070032942</c:v>
                </c:pt>
                <c:pt idx="460">
                  <c:v>2920.6698531549278</c:v>
                </c:pt>
                <c:pt idx="461">
                  <c:v>2938.2314447968779</c:v>
                </c:pt>
                <c:pt idx="462">
                  <c:v>2954.1128765989233</c:v>
                </c:pt>
                <c:pt idx="463">
                  <c:v>2960.991243225968</c:v>
                </c:pt>
                <c:pt idx="464">
                  <c:v>2972.612264327086</c:v>
                </c:pt>
                <c:pt idx="465">
                  <c:v>2976.4894782740903</c:v>
                </c:pt>
                <c:pt idx="466">
                  <c:v>2994.6119563632624</c:v>
                </c:pt>
                <c:pt idx="467">
                  <c:v>3008.0382327186881</c:v>
                </c:pt>
                <c:pt idx="468">
                  <c:v>3023.2103516670886</c:v>
                </c:pt>
                <c:pt idx="469">
                  <c:v>3036.6513269880002</c:v>
                </c:pt>
                <c:pt idx="470">
                  <c:v>3044.9126856482317</c:v>
                </c:pt>
                <c:pt idx="471">
                  <c:v>3052.3044783139712</c:v>
                </c:pt>
                <c:pt idx="472">
                  <c:v>3067.9790477405109</c:v>
                </c:pt>
                <c:pt idx="473">
                  <c:v>3083.2532889068902</c:v>
                </c:pt>
                <c:pt idx="474">
                  <c:v>3093.7275428928838</c:v>
                </c:pt>
                <c:pt idx="475">
                  <c:v>3108.1623187774426</c:v>
                </c:pt>
                <c:pt idx="476">
                  <c:v>3125.6717963059996</c:v>
                </c:pt>
                <c:pt idx="477">
                  <c:v>3137.9543295300709</c:v>
                </c:pt>
                <c:pt idx="478">
                  <c:v>3147.619274046493</c:v>
                </c:pt>
                <c:pt idx="479">
                  <c:v>3166.6145874567751</c:v>
                </c:pt>
                <c:pt idx="480">
                  <c:v>3173.2497546196814</c:v>
                </c:pt>
                <c:pt idx="481">
                  <c:v>3190.5538151004812</c:v>
                </c:pt>
                <c:pt idx="482">
                  <c:v>3209.225937389469</c:v>
                </c:pt>
                <c:pt idx="483">
                  <c:v>3222.136580198247</c:v>
                </c:pt>
                <c:pt idx="484">
                  <c:v>3228.8455343904129</c:v>
                </c:pt>
                <c:pt idx="485">
                  <c:v>3240.9714988776814</c:v>
                </c:pt>
                <c:pt idx="486">
                  <c:v>3250.9223317635433</c:v>
                </c:pt>
                <c:pt idx="487">
                  <c:v>3259.0776053710174</c:v>
                </c:pt>
                <c:pt idx="488">
                  <c:v>3277.2379416009198</c:v>
                </c:pt>
                <c:pt idx="489">
                  <c:v>3294.9491831261007</c:v>
                </c:pt>
                <c:pt idx="490">
                  <c:v>3311.7573392407417</c:v>
                </c:pt>
                <c:pt idx="491">
                  <c:v>3329.9545273423405</c:v>
                </c:pt>
                <c:pt idx="492">
                  <c:v>3337.263745807903</c:v>
                </c:pt>
                <c:pt idx="493">
                  <c:v>3350.5670239793126</c:v>
                </c:pt>
                <c:pt idx="494">
                  <c:v>3360.2046288285787</c:v>
                </c:pt>
                <c:pt idx="495">
                  <c:v>3371.7033689758073</c:v>
                </c:pt>
                <c:pt idx="496">
                  <c:v>3386.9142449206829</c:v>
                </c:pt>
                <c:pt idx="497">
                  <c:v>3404.0058307849595</c:v>
                </c:pt>
                <c:pt idx="498">
                  <c:v>3421.5725141954349</c:v>
                </c:pt>
                <c:pt idx="499">
                  <c:v>3438.2447770974181</c:v>
                </c:pt>
                <c:pt idx="500">
                  <c:v>3451.7319067407129</c:v>
                </c:pt>
                <c:pt idx="501">
                  <c:v>3461.1353358874276</c:v>
                </c:pt>
                <c:pt idx="502">
                  <c:v>3473.3616108157971</c:v>
                </c:pt>
                <c:pt idx="503">
                  <c:v>3486.5375103840847</c:v>
                </c:pt>
                <c:pt idx="504">
                  <c:v>3495.5107612420543</c:v>
                </c:pt>
                <c:pt idx="505">
                  <c:v>3503.0689805019638</c:v>
                </c:pt>
                <c:pt idx="506">
                  <c:v>3519.2814757075976</c:v>
                </c:pt>
                <c:pt idx="507">
                  <c:v>3535.5120057962745</c:v>
                </c:pt>
                <c:pt idx="508">
                  <c:v>3547.9492172368646</c:v>
                </c:pt>
                <c:pt idx="509">
                  <c:v>3568.0475576868162</c:v>
                </c:pt>
                <c:pt idx="510">
                  <c:v>3575.2591680902001</c:v>
                </c:pt>
                <c:pt idx="511">
                  <c:v>3585.3793724568077</c:v>
                </c:pt>
                <c:pt idx="512">
                  <c:v>3603.704232614245</c:v>
                </c:pt>
                <c:pt idx="513">
                  <c:v>3613.3558732501178</c:v>
                </c:pt>
                <c:pt idx="514">
                  <c:v>3630.2698934722871</c:v>
                </c:pt>
                <c:pt idx="515">
                  <c:v>3645.7655995601599</c:v>
                </c:pt>
                <c:pt idx="516">
                  <c:v>3665.2992068453559</c:v>
                </c:pt>
                <c:pt idx="517">
                  <c:v>3685.33732645091</c:v>
                </c:pt>
                <c:pt idx="518">
                  <c:v>3698.5374993479581</c:v>
                </c:pt>
                <c:pt idx="519">
                  <c:v>3715.1945300926805</c:v>
                </c:pt>
                <c:pt idx="520">
                  <c:v>3734.8381100356164</c:v>
                </c:pt>
                <c:pt idx="521">
                  <c:v>3751.048461461397</c:v>
                </c:pt>
                <c:pt idx="522">
                  <c:v>3769.7319774238172</c:v>
                </c:pt>
                <c:pt idx="523">
                  <c:v>3780.5639963440149</c:v>
                </c:pt>
                <c:pt idx="524">
                  <c:v>3791.987276631171</c:v>
                </c:pt>
                <c:pt idx="525">
                  <c:v>3809.4226801668883</c:v>
                </c:pt>
                <c:pt idx="526">
                  <c:v>3830.3650290525529</c:v>
                </c:pt>
                <c:pt idx="527">
                  <c:v>3835.8533427760744</c:v>
                </c:pt>
                <c:pt idx="528">
                  <c:v>3856.9945991841405</c:v>
                </c:pt>
                <c:pt idx="529">
                  <c:v>3869.1230623795718</c:v>
                </c:pt>
                <c:pt idx="530">
                  <c:v>3883.8616584394449</c:v>
                </c:pt>
                <c:pt idx="531">
                  <c:v>3891.0348671729571</c:v>
                </c:pt>
                <c:pt idx="532">
                  <c:v>3912.6166344862563</c:v>
                </c:pt>
                <c:pt idx="533">
                  <c:v>3921.9024564070373</c:v>
                </c:pt>
                <c:pt idx="534">
                  <c:v>3939.4755459897442</c:v>
                </c:pt>
                <c:pt idx="535">
                  <c:v>3953.4354064124145</c:v>
                </c:pt>
                <c:pt idx="536">
                  <c:v>3960.1727693626185</c:v>
                </c:pt>
                <c:pt idx="537">
                  <c:v>3969.5374297863168</c:v>
                </c:pt>
                <c:pt idx="538">
                  <c:v>3994.1622488633107</c:v>
                </c:pt>
                <c:pt idx="539">
                  <c:v>4007.2692712062794</c:v>
                </c:pt>
                <c:pt idx="540">
                  <c:v>4028.2428399036039</c:v>
                </c:pt>
                <c:pt idx="541">
                  <c:v>4046.0723783968497</c:v>
                </c:pt>
                <c:pt idx="542">
                  <c:v>4063.9268093272444</c:v>
                </c:pt>
                <c:pt idx="543">
                  <c:v>4072.8578559615171</c:v>
                </c:pt>
                <c:pt idx="544">
                  <c:v>4087.5987726965095</c:v>
                </c:pt>
                <c:pt idx="545">
                  <c:v>4102.8949915014728</c:v>
                </c:pt>
                <c:pt idx="546">
                  <c:v>4116.1354288405009</c:v>
                </c:pt>
                <c:pt idx="547">
                  <c:v>4129.3872120308333</c:v>
                </c:pt>
                <c:pt idx="548">
                  <c:v>4137.342206049424</c:v>
                </c:pt>
                <c:pt idx="549">
                  <c:v>4160.1570421684828</c:v>
                </c:pt>
                <c:pt idx="550">
                  <c:v>4170.7764944124538</c:v>
                </c:pt>
                <c:pt idx="551">
                  <c:v>4183.5329316625657</c:v>
                </c:pt>
                <c:pt idx="552">
                  <c:v>4196.8245437822097</c:v>
                </c:pt>
                <c:pt idx="553">
                  <c:v>4216.4989366636191</c:v>
                </c:pt>
                <c:pt idx="554">
                  <c:v>4234.595210730542</c:v>
                </c:pt>
                <c:pt idx="555">
                  <c:v>4247.9266859939489</c:v>
                </c:pt>
                <c:pt idx="556">
                  <c:v>4261.3056827229666</c:v>
                </c:pt>
                <c:pt idx="557">
                  <c:v>4284.899735239328</c:v>
                </c:pt>
                <c:pt idx="558">
                  <c:v>4301.0313628600607</c:v>
                </c:pt>
                <c:pt idx="559">
                  <c:v>4324.6617490666586</c:v>
                </c:pt>
                <c:pt idx="560">
                  <c:v>4340.3372316282175</c:v>
                </c:pt>
                <c:pt idx="561">
                  <c:v>4360.3540193718964</c:v>
                </c:pt>
                <c:pt idx="562">
                  <c:v>4375.5037551827008</c:v>
                </c:pt>
                <c:pt idx="563">
                  <c:v>4398.9728316541514</c:v>
                </c:pt>
                <c:pt idx="564">
                  <c:v>4414.2624814027949</c:v>
                </c:pt>
                <c:pt idx="565">
                  <c:v>4423.0193701837234</c:v>
                </c:pt>
                <c:pt idx="566">
                  <c:v>4441.6614685481964</c:v>
                </c:pt>
                <c:pt idx="567">
                  <c:v>4458.6795381141865</c:v>
                </c:pt>
                <c:pt idx="568">
                  <c:v>4469.1334027835619</c:v>
                </c:pt>
                <c:pt idx="569">
                  <c:v>4492.3517245760959</c:v>
                </c:pt>
                <c:pt idx="570">
                  <c:v>4506.2029094303134</c:v>
                </c:pt>
                <c:pt idx="571">
                  <c:v>4525.0783091341527</c:v>
                </c:pt>
                <c:pt idx="572">
                  <c:v>4543.4140869179455</c:v>
                </c:pt>
                <c:pt idx="573">
                  <c:v>4553.9876804159821</c:v>
                </c:pt>
                <c:pt idx="574">
                  <c:v>4570.7105506490134</c:v>
                </c:pt>
                <c:pt idx="575">
                  <c:v>4591.3497833106403</c:v>
                </c:pt>
                <c:pt idx="576">
                  <c:v>4601.3952680804141</c:v>
                </c:pt>
                <c:pt idx="577">
                  <c:v>4615.4568476084078</c:v>
                </c:pt>
                <c:pt idx="578">
                  <c:v>4626.733766039797</c:v>
                </c:pt>
                <c:pt idx="579">
                  <c:v>4648.7279248482655</c:v>
                </c:pt>
                <c:pt idx="580">
                  <c:v>4662.8421418319585</c:v>
                </c:pt>
                <c:pt idx="581">
                  <c:v>4673.0154572564797</c:v>
                </c:pt>
                <c:pt idx="582">
                  <c:v>4686.0199251751892</c:v>
                </c:pt>
                <c:pt idx="583">
                  <c:v>4704.7463184590097</c:v>
                </c:pt>
                <c:pt idx="584">
                  <c:v>4729.1866162055521</c:v>
                </c:pt>
                <c:pt idx="585">
                  <c:v>4737.7136228273375</c:v>
                </c:pt>
                <c:pt idx="586">
                  <c:v>4758.2417823977348</c:v>
                </c:pt>
                <c:pt idx="587">
                  <c:v>4771.9484911689706</c:v>
                </c:pt>
                <c:pt idx="588">
                  <c:v>4783.3847924232441</c:v>
                </c:pt>
                <c:pt idx="589">
                  <c:v>4802.2999431613434</c:v>
                </c:pt>
                <c:pt idx="590">
                  <c:v>4823.6069394048909</c:v>
                </c:pt>
                <c:pt idx="591">
                  <c:v>4844.3389517737915</c:v>
                </c:pt>
                <c:pt idx="592">
                  <c:v>4862.7710397778028</c:v>
                </c:pt>
                <c:pt idx="593">
                  <c:v>4885.2983659987813</c:v>
                </c:pt>
                <c:pt idx="594">
                  <c:v>4898.0133680495655</c:v>
                </c:pt>
                <c:pt idx="595">
                  <c:v>4910.7315312076726</c:v>
                </c:pt>
                <c:pt idx="596">
                  <c:v>4929.8108916847577</c:v>
                </c:pt>
                <c:pt idx="597">
                  <c:v>4935.018548695768</c:v>
                </c:pt>
                <c:pt idx="598">
                  <c:v>4957.5866517206196</c:v>
                </c:pt>
                <c:pt idx="599">
                  <c:v>4976.7183977905379</c:v>
                </c:pt>
                <c:pt idx="600">
                  <c:v>4994.1370742780327</c:v>
                </c:pt>
                <c:pt idx="601">
                  <c:v>5009.3518242737418</c:v>
                </c:pt>
                <c:pt idx="602">
                  <c:v>5029.8787223006984</c:v>
                </c:pt>
                <c:pt idx="603">
                  <c:v>5039.8569768885664</c:v>
                </c:pt>
                <c:pt idx="604">
                  <c:v>5058.088984913833</c:v>
                </c:pt>
                <c:pt idx="605">
                  <c:v>5072.2409701813012</c:v>
                </c:pt>
                <c:pt idx="606">
                  <c:v>5098.2746536217583</c:v>
                </c:pt>
                <c:pt idx="607">
                  <c:v>5112.4933075819099</c:v>
                </c:pt>
                <c:pt idx="608">
                  <c:v>5129.6967597012936</c:v>
                </c:pt>
                <c:pt idx="609">
                  <c:v>5139.1901348745123</c:v>
                </c:pt>
                <c:pt idx="610">
                  <c:v>5162.9237224899853</c:v>
                </c:pt>
                <c:pt idx="611">
                  <c:v>5178.4322586943745</c:v>
                </c:pt>
                <c:pt idx="612">
                  <c:v>5190.9660278077181</c:v>
                </c:pt>
                <c:pt idx="613">
                  <c:v>5197.0459838077795</c:v>
                </c:pt>
                <c:pt idx="614">
                  <c:v>5209.0430280808641</c:v>
                </c:pt>
                <c:pt idx="615">
                  <c:v>5221.6933807007508</c:v>
                </c:pt>
                <c:pt idx="616">
                  <c:v>5231.3365005968935</c:v>
                </c:pt>
                <c:pt idx="617">
                  <c:v>5256.3917686704654</c:v>
                </c:pt>
                <c:pt idx="618">
                  <c:v>5279.7180028601961</c:v>
                </c:pt>
                <c:pt idx="619">
                  <c:v>5296.9412312062468</c:v>
                </c:pt>
                <c:pt idx="620">
                  <c:v>5308.0250127194413</c:v>
                </c:pt>
                <c:pt idx="621">
                  <c:v>5332.1523194713527</c:v>
                </c:pt>
                <c:pt idx="622">
                  <c:v>5348.9727440430697</c:v>
                </c:pt>
                <c:pt idx="623">
                  <c:v>5361.4387916569813</c:v>
                </c:pt>
                <c:pt idx="624">
                  <c:v>5372.0432699904895</c:v>
                </c:pt>
                <c:pt idx="625">
                  <c:v>5398.325909499612</c:v>
                </c:pt>
                <c:pt idx="626">
                  <c:v>5427.755777170034</c:v>
                </c:pt>
                <c:pt idx="627">
                  <c:v>5450.3563536661613</c:v>
                </c:pt>
                <c:pt idx="628">
                  <c:v>5461.0309445196062</c:v>
                </c:pt>
                <c:pt idx="629">
                  <c:v>5488.6603067787528</c:v>
                </c:pt>
                <c:pt idx="630">
                  <c:v>5498.0845042290539</c:v>
                </c:pt>
                <c:pt idx="631">
                  <c:v>5518.2003441580673</c:v>
                </c:pt>
                <c:pt idx="632">
                  <c:v>5535.1978263366555</c:v>
                </c:pt>
                <c:pt idx="633">
                  <c:v>5545.9429454312012</c:v>
                </c:pt>
                <c:pt idx="634">
                  <c:v>5571.8668795702433</c:v>
                </c:pt>
                <c:pt idx="635">
                  <c:v>5586.41799131282</c:v>
                </c:pt>
                <c:pt idx="636">
                  <c:v>5600.9726693440725</c:v>
                </c:pt>
                <c:pt idx="637">
                  <c:v>5614.2751567107653</c:v>
                </c:pt>
                <c:pt idx="638">
                  <c:v>5640.1029582893834</c:v>
                </c:pt>
                <c:pt idx="639">
                  <c:v>5664.2502435797833</c:v>
                </c:pt>
                <c:pt idx="640">
                  <c:v>5683.3160634937713</c:v>
                </c:pt>
                <c:pt idx="641">
                  <c:v>5697.298148570344</c:v>
                </c:pt>
                <c:pt idx="642">
                  <c:v>5716.3734300636861</c:v>
                </c:pt>
                <c:pt idx="643">
                  <c:v>5736.0942079048482</c:v>
                </c:pt>
                <c:pt idx="644">
                  <c:v>5754.6333444586007</c:v>
                </c:pt>
                <c:pt idx="645">
                  <c:v>5778.9677244720197</c:v>
                </c:pt>
                <c:pt idx="646">
                  <c:v>5793.1355102827092</c:v>
                </c:pt>
                <c:pt idx="647">
                  <c:v>5813.1412252560322</c:v>
                </c:pt>
                <c:pt idx="648">
                  <c:v>5840.9482525409476</c:v>
                </c:pt>
                <c:pt idx="649">
                  <c:v>5859.7097301931535</c:v>
                </c:pt>
                <c:pt idx="650">
                  <c:v>5876.5604762074872</c:v>
                </c:pt>
                <c:pt idx="651">
                  <c:v>5890.8423362949652</c:v>
                </c:pt>
                <c:pt idx="652">
                  <c:v>5908.4524614968213</c:v>
                </c:pt>
                <c:pt idx="653">
                  <c:v>5922.8959058266728</c:v>
                </c:pt>
                <c:pt idx="654">
                  <c:v>5950.5005954711169</c:v>
                </c:pt>
                <c:pt idx="655">
                  <c:v>5978.8043739794721</c:v>
                </c:pt>
                <c:pt idx="656">
                  <c:v>5988.7003896669712</c:v>
                </c:pt>
                <c:pt idx="657">
                  <c:v>5998.6387861866488</c:v>
                </c:pt>
                <c:pt idx="658">
                  <c:v>6009.9058259645826</c:v>
                </c:pt>
                <c:pt idx="659">
                  <c:v>6030.5038398509332</c:v>
                </c:pt>
                <c:pt idx="660">
                  <c:v>6048.4467262485841</c:v>
                </c:pt>
                <c:pt idx="661">
                  <c:v>6057.7588592901493</c:v>
                </c:pt>
                <c:pt idx="662">
                  <c:v>6085.7120313349178</c:v>
                </c:pt>
                <c:pt idx="663">
                  <c:v>6101.0344242267483</c:v>
                </c:pt>
                <c:pt idx="664">
                  <c:v>6127.6883471848978</c:v>
                </c:pt>
                <c:pt idx="665">
                  <c:v>6146.367651833275</c:v>
                </c:pt>
                <c:pt idx="666">
                  <c:v>6164.4019374716027</c:v>
                </c:pt>
                <c:pt idx="667">
                  <c:v>6187.1153644600217</c:v>
                </c:pt>
                <c:pt idx="668">
                  <c:v>6206.5276343637315</c:v>
                </c:pt>
                <c:pt idx="669">
                  <c:v>6224.0080080348198</c:v>
                </c:pt>
                <c:pt idx="670">
                  <c:v>6243.6437897811156</c:v>
                </c:pt>
                <c:pt idx="671">
                  <c:v>6252.4488452705227</c:v>
                </c:pt>
                <c:pt idx="672">
                  <c:v>6269.4829973933247</c:v>
                </c:pt>
                <c:pt idx="673">
                  <c:v>6279.7359956993405</c:v>
                </c:pt>
                <c:pt idx="674">
                  <c:v>6307.0905047665628</c:v>
                </c:pt>
                <c:pt idx="675">
                  <c:v>6336.5850993998192</c:v>
                </c:pt>
                <c:pt idx="676">
                  <c:v>6348.962565375652</c:v>
                </c:pt>
                <c:pt idx="677">
                  <c:v>6368.3076711494714</c:v>
                </c:pt>
                <c:pt idx="678">
                  <c:v>6395.2846101496734</c:v>
                </c:pt>
                <c:pt idx="679">
                  <c:v>6416.8457471424872</c:v>
                </c:pt>
                <c:pt idx="680">
                  <c:v>6427.9857363734391</c:v>
                </c:pt>
                <c:pt idx="681">
                  <c:v>6444.7065188979268</c:v>
                </c:pt>
                <c:pt idx="682">
                  <c:v>6474.7878483610893</c:v>
                </c:pt>
                <c:pt idx="683">
                  <c:v>6488.8459672053168</c:v>
                </c:pt>
                <c:pt idx="684">
                  <c:v>6505.7910544418573</c:v>
                </c:pt>
                <c:pt idx="685">
                  <c:v>6525.5930343493528</c:v>
                </c:pt>
                <c:pt idx="686">
                  <c:v>6553.8963101087511</c:v>
                </c:pt>
                <c:pt idx="687">
                  <c:v>6580.8463984323262</c:v>
                </c:pt>
                <c:pt idx="688">
                  <c:v>6600.037599558179</c:v>
                </c:pt>
                <c:pt idx="689">
                  <c:v>6626.3787668983687</c:v>
                </c:pt>
                <c:pt idx="690">
                  <c:v>6637.8115306391846</c:v>
                </c:pt>
                <c:pt idx="691">
                  <c:v>6668.5747107820043</c:v>
                </c:pt>
                <c:pt idx="692">
                  <c:v>6677.8840750447853</c:v>
                </c:pt>
                <c:pt idx="693">
                  <c:v>6694.3752691994287</c:v>
                </c:pt>
                <c:pt idx="694">
                  <c:v>6713.2748506454091</c:v>
                </c:pt>
                <c:pt idx="695">
                  <c:v>6742.0189782178968</c:v>
                </c:pt>
                <c:pt idx="696">
                  <c:v>6754.9662572410671</c:v>
                </c:pt>
                <c:pt idx="697">
                  <c:v>6775.1453497541697</c:v>
                </c:pt>
                <c:pt idx="698">
                  <c:v>6806.1527777386545</c:v>
                </c:pt>
                <c:pt idx="699">
                  <c:v>6812.6524227788523</c:v>
                </c:pt>
                <c:pt idx="700">
                  <c:v>6835.7684728674012</c:v>
                </c:pt>
                <c:pt idx="701">
                  <c:v>6861.776727829114</c:v>
                </c:pt>
                <c:pt idx="702">
                  <c:v>6877.7118419059379</c:v>
                </c:pt>
                <c:pt idx="703">
                  <c:v>6900.8949065352535</c:v>
                </c:pt>
                <c:pt idx="704">
                  <c:v>6921.9187527768854</c:v>
                </c:pt>
                <c:pt idx="705">
                  <c:v>6948.0230268089363</c:v>
                </c:pt>
                <c:pt idx="706">
                  <c:v>6971.2309338442265</c:v>
                </c:pt>
                <c:pt idx="707">
                  <c:v>6999.5687415429948</c:v>
                </c:pt>
                <c:pt idx="708">
                  <c:v>7013.3749618974234</c:v>
                </c:pt>
                <c:pt idx="709">
                  <c:v>7024.2772567219263</c:v>
                </c:pt>
                <c:pt idx="710">
                  <c:v>7039.5485633329208</c:v>
                </c:pt>
                <c:pt idx="711">
                  <c:v>7053.425887163191</c:v>
                </c:pt>
                <c:pt idx="712">
                  <c:v>7065.1273778105597</c:v>
                </c:pt>
                <c:pt idx="713">
                  <c:v>7080.5016386417474</c:v>
                </c:pt>
                <c:pt idx="714">
                  <c:v>7095.1895584281701</c:v>
                </c:pt>
                <c:pt idx="715">
                  <c:v>7104.7529601875131</c:v>
                </c:pt>
                <c:pt idx="716">
                  <c:v>7124.6214821719514</c:v>
                </c:pt>
                <c:pt idx="717">
                  <c:v>7140.8224169183595</c:v>
                </c:pt>
                <c:pt idx="718">
                  <c:v>7173.2255082134334</c:v>
                </c:pt>
                <c:pt idx="719">
                  <c:v>7196.203813570648</c:v>
                </c:pt>
                <c:pt idx="720">
                  <c:v>7217.7182802501911</c:v>
                </c:pt>
                <c:pt idx="721">
                  <c:v>7235.5990435722906</c:v>
                </c:pt>
                <c:pt idx="722">
                  <c:v>7252.772308840229</c:v>
                </c:pt>
                <c:pt idx="723">
                  <c:v>7271.4577975039638</c:v>
                </c:pt>
                <c:pt idx="724">
                  <c:v>7289.4843071886353</c:v>
                </c:pt>
                <c:pt idx="725">
                  <c:v>7315.9531345760306</c:v>
                </c:pt>
                <c:pt idx="726">
                  <c:v>7339.4468647433896</c:v>
                </c:pt>
                <c:pt idx="727">
                  <c:v>7360.83833066632</c:v>
                </c:pt>
                <c:pt idx="728">
                  <c:v>7375.365192636149</c:v>
                </c:pt>
                <c:pt idx="729">
                  <c:v>7390.7427927047165</c:v>
                </c:pt>
                <c:pt idx="730">
                  <c:v>7417.7007517863904</c:v>
                </c:pt>
                <c:pt idx="731">
                  <c:v>7440.1267194719831</c:v>
                </c:pt>
                <c:pt idx="732">
                  <c:v>7455.7319891495981</c:v>
                </c:pt>
                <c:pt idx="733">
                  <c:v>7490.9320887505273</c:v>
                </c:pt>
                <c:pt idx="734">
                  <c:v>7523.8636991420772</c:v>
                </c:pt>
                <c:pt idx="735">
                  <c:v>7552.1427994627902</c:v>
                </c:pt>
                <c:pt idx="736">
                  <c:v>7566.3090106887903</c:v>
                </c:pt>
                <c:pt idx="737">
                  <c:v>7585.2148427014163</c:v>
                </c:pt>
                <c:pt idx="738">
                  <c:v>7612.8679547426009</c:v>
                </c:pt>
                <c:pt idx="739">
                  <c:v>7647.6401960248058</c:v>
                </c:pt>
                <c:pt idx="740">
                  <c:v>7662.6749159584124</c:v>
                </c:pt>
                <c:pt idx="741">
                  <c:v>7674.5787011382517</c:v>
                </c:pt>
                <c:pt idx="742">
                  <c:v>7701.7229624437487</c:v>
                </c:pt>
                <c:pt idx="743">
                  <c:v>7713.7177431106529</c:v>
                </c:pt>
                <c:pt idx="744">
                  <c:v>7738.5371558559464</c:v>
                </c:pt>
                <c:pt idx="745">
                  <c:v>7755.3556484285245</c:v>
                </c:pt>
                <c:pt idx="746">
                  <c:v>7769.0047972020711</c:v>
                </c:pt>
                <c:pt idx="747">
                  <c:v>7789.0942843674493</c:v>
                </c:pt>
                <c:pt idx="748">
                  <c:v>7823.8535976903195</c:v>
                </c:pt>
                <c:pt idx="749">
                  <c:v>7857.8672132135143</c:v>
                </c:pt>
                <c:pt idx="750">
                  <c:v>7877.3825013203332</c:v>
                </c:pt>
                <c:pt idx="751">
                  <c:v>7901.7774874642892</c:v>
                </c:pt>
                <c:pt idx="752">
                  <c:v>7930.2733646531078</c:v>
                </c:pt>
                <c:pt idx="753">
                  <c:v>7960.404999462964</c:v>
                </c:pt>
                <c:pt idx="754">
                  <c:v>7979.1665808245907</c:v>
                </c:pt>
                <c:pt idx="755">
                  <c:v>8015.0772337508852</c:v>
                </c:pt>
                <c:pt idx="756">
                  <c:v>8040.4083151323957</c:v>
                </c:pt>
                <c:pt idx="757">
                  <c:v>8066.6253976423541</c:v>
                </c:pt>
                <c:pt idx="758">
                  <c:v>8089.6215126778006</c:v>
                </c:pt>
                <c:pt idx="759">
                  <c:v>8116.0908580548703</c:v>
                </c:pt>
                <c:pt idx="760">
                  <c:v>8121.0550830996763</c:v>
                </c:pt>
                <c:pt idx="761">
                  <c:v>8150.9000834311692</c:v>
                </c:pt>
                <c:pt idx="762">
                  <c:v>8165.8436661644882</c:v>
                </c:pt>
                <c:pt idx="763">
                  <c:v>8173.4101643567692</c:v>
                </c:pt>
                <c:pt idx="764">
                  <c:v>8201.2158746785244</c:v>
                </c:pt>
                <c:pt idx="765">
                  <c:v>8226.5842357893653</c:v>
                </c:pt>
                <c:pt idx="766">
                  <c:v>8263.0051943635153</c:v>
                </c:pt>
                <c:pt idx="767">
                  <c:v>8282.4969892874306</c:v>
                </c:pt>
                <c:pt idx="768">
                  <c:v>8307.925829412372</c:v>
                </c:pt>
                <c:pt idx="769">
                  <c:v>8327.427122619747</c:v>
                </c:pt>
                <c:pt idx="770">
                  <c:v>8349.5087127398074</c:v>
                </c:pt>
                <c:pt idx="771">
                  <c:v>8380.0938304061492</c:v>
                </c:pt>
                <c:pt idx="772">
                  <c:v>8403.9294460593883</c:v>
                </c:pt>
                <c:pt idx="773">
                  <c:v>8429.7497657349086</c:v>
                </c:pt>
                <c:pt idx="774">
                  <c:v>8443.575097494595</c:v>
                </c:pt>
                <c:pt idx="775">
                  <c:v>8470.3983689412125</c:v>
                </c:pt>
                <c:pt idx="776">
                  <c:v>8492.9150271576946</c:v>
                </c:pt>
                <c:pt idx="777">
                  <c:v>8501.5958788700791</c:v>
                </c:pt>
                <c:pt idx="778">
                  <c:v>8522.4744362694419</c:v>
                </c:pt>
                <c:pt idx="779">
                  <c:v>8556.4546960426578</c:v>
                </c:pt>
                <c:pt idx="780">
                  <c:v>8577.4261389013918</c:v>
                </c:pt>
                <c:pt idx="781">
                  <c:v>8598.5679050801627</c:v>
                </c:pt>
                <c:pt idx="782">
                  <c:v>8624.1186359563835</c:v>
                </c:pt>
                <c:pt idx="783">
                  <c:v>8661.2471179975582</c:v>
                </c:pt>
                <c:pt idx="784">
                  <c:v>8696.8222254837819</c:v>
                </c:pt>
                <c:pt idx="785">
                  <c:v>8712.8397886377188</c:v>
                </c:pt>
                <c:pt idx="786">
                  <c:v>8737.891221625312</c:v>
                </c:pt>
                <c:pt idx="787">
                  <c:v>8760.3369807060481</c:v>
                </c:pt>
                <c:pt idx="788">
                  <c:v>8783.6909945183197</c:v>
                </c:pt>
                <c:pt idx="789">
                  <c:v>8799.8917420021244</c:v>
                </c:pt>
                <c:pt idx="790">
                  <c:v>8827.9302109355158</c:v>
                </c:pt>
                <c:pt idx="791">
                  <c:v>8853.3552601798074</c:v>
                </c:pt>
                <c:pt idx="792">
                  <c:v>8890.6861001983561</c:v>
                </c:pt>
                <c:pt idx="793">
                  <c:v>8923.4725010045458</c:v>
                </c:pt>
                <c:pt idx="794">
                  <c:v>8943.6356985281327</c:v>
                </c:pt>
                <c:pt idx="795">
                  <c:v>8974.9615951951655</c:v>
                </c:pt>
                <c:pt idx="796">
                  <c:v>8990.640689570866</c:v>
                </c:pt>
                <c:pt idx="797">
                  <c:v>9023.9391555342736</c:v>
                </c:pt>
                <c:pt idx="798">
                  <c:v>9053.5552451251333</c:v>
                </c:pt>
                <c:pt idx="799">
                  <c:v>9075.8088617690973</c:v>
                </c:pt>
                <c:pt idx="800">
                  <c:v>9098.0817008520025</c:v>
                </c:pt>
                <c:pt idx="801">
                  <c:v>9126.0160707510677</c:v>
                </c:pt>
                <c:pt idx="802">
                  <c:v>9155.8263271861924</c:v>
                </c:pt>
                <c:pt idx="803">
                  <c:v>9196.889040517508</c:v>
                </c:pt>
                <c:pt idx="804">
                  <c:v>9223.0289105085994</c:v>
                </c:pt>
                <c:pt idx="805">
                  <c:v>9238.0500195935383</c:v>
                </c:pt>
                <c:pt idx="806">
                  <c:v>9256.8725934138856</c:v>
                </c:pt>
                <c:pt idx="807">
                  <c:v>9290.8023789276249</c:v>
                </c:pt>
                <c:pt idx="808">
                  <c:v>9315.3502800445131</c:v>
                </c:pt>
                <c:pt idx="809">
                  <c:v>9345.7141233481398</c:v>
                </c:pt>
                <c:pt idx="810">
                  <c:v>9362.8475565822591</c:v>
                </c:pt>
                <c:pt idx="811">
                  <c:v>9381.1228846685826</c:v>
                </c:pt>
                <c:pt idx="812">
                  <c:v>9414.8197356994988</c:v>
                </c:pt>
                <c:pt idx="813">
                  <c:v>9437.9613095560271</c:v>
                </c:pt>
                <c:pt idx="814">
                  <c:v>9468.8789480687446</c:v>
                </c:pt>
                <c:pt idx="815">
                  <c:v>9488.2658441390085</c:v>
                </c:pt>
                <c:pt idx="816">
                  <c:v>9528.9995432386695</c:v>
                </c:pt>
                <c:pt idx="817">
                  <c:v>9566.0347311804308</c:v>
                </c:pt>
                <c:pt idx="818">
                  <c:v>9601.1639872320084</c:v>
                </c:pt>
                <c:pt idx="819">
                  <c:v>9636.2988577058568</c:v>
                </c:pt>
                <c:pt idx="820">
                  <c:v>9677.5246621361694</c:v>
                </c:pt>
                <c:pt idx="821">
                  <c:v>9705.1793526529527</c:v>
                </c:pt>
                <c:pt idx="822">
                  <c:v>9729.8837896858804</c:v>
                </c:pt>
                <c:pt idx="823">
                  <c:v>9749.7336184536562</c:v>
                </c:pt>
                <c:pt idx="824">
                  <c:v>9776.5889023882755</c:v>
                </c:pt>
                <c:pt idx="825">
                  <c:v>9799.4740707727833</c:v>
                </c:pt>
                <c:pt idx="826">
                  <c:v>9812.4942614374486</c:v>
                </c:pt>
                <c:pt idx="827">
                  <c:v>9843.64193295316</c:v>
                </c:pt>
                <c:pt idx="828">
                  <c:v>9867.7866940738804</c:v>
                </c:pt>
                <c:pt idx="829">
                  <c:v>9897.002093661531</c:v>
                </c:pt>
                <c:pt idx="830">
                  <c:v>9922.4583099291449</c:v>
                </c:pt>
                <c:pt idx="831">
                  <c:v>9958.0979189578502</c:v>
                </c:pt>
                <c:pt idx="832">
                  <c:v>9996.8376949227368</c:v>
                </c:pt>
                <c:pt idx="833">
                  <c:v>10016.235338137292</c:v>
                </c:pt>
                <c:pt idx="834">
                  <c:v>10033.705791309023</c:v>
                </c:pt>
                <c:pt idx="835">
                  <c:v>10076.880062129731</c:v>
                </c:pt>
                <c:pt idx="836">
                  <c:v>10113.074585677183</c:v>
                </c:pt>
                <c:pt idx="837">
                  <c:v>10140.132661501402</c:v>
                </c:pt>
                <c:pt idx="838">
                  <c:v>10172.711591747166</c:v>
                </c:pt>
                <c:pt idx="839">
                  <c:v>10201.08746211411</c:v>
                </c:pt>
                <c:pt idx="840">
                  <c:v>10237.094492264279</c:v>
                </c:pt>
                <c:pt idx="841">
                  <c:v>10260.537552612366</c:v>
                </c:pt>
                <c:pt idx="842">
                  <c:v>10276.672999956898</c:v>
                </c:pt>
                <c:pt idx="843">
                  <c:v>10311.095779854157</c:v>
                </c:pt>
                <c:pt idx="844">
                  <c:v>10343.464579774614</c:v>
                </c:pt>
                <c:pt idx="845">
                  <c:v>10387.722148820687</c:v>
                </c:pt>
                <c:pt idx="846">
                  <c:v>10406.09431613784</c:v>
                </c:pt>
                <c:pt idx="847">
                  <c:v>10428.804966174695</c:v>
                </c:pt>
                <c:pt idx="848">
                  <c:v>10462.330483796677</c:v>
                </c:pt>
                <c:pt idx="849">
                  <c:v>10483.997717357368</c:v>
                </c:pt>
                <c:pt idx="850">
                  <c:v>10501.395219832026</c:v>
                </c:pt>
                <c:pt idx="851">
                  <c:v>10514.444860727022</c:v>
                </c:pt>
                <c:pt idx="852">
                  <c:v>10531.883301999023</c:v>
                </c:pt>
                <c:pt idx="853">
                  <c:v>10572.308286683008</c:v>
                </c:pt>
                <c:pt idx="854">
                  <c:v>10616.055389369523</c:v>
                </c:pt>
                <c:pt idx="855">
                  <c:v>10641.230165013183</c:v>
                </c:pt>
                <c:pt idx="856">
                  <c:v>10674.134426248</c:v>
                </c:pt>
                <c:pt idx="857">
                  <c:v>10692.915361034926</c:v>
                </c:pt>
                <c:pt idx="858">
                  <c:v>10712.831029989766</c:v>
                </c:pt>
                <c:pt idx="859">
                  <c:v>10727.226775344065</c:v>
                </c:pt>
                <c:pt idx="860">
                  <c:v>10775.173997387055</c:v>
                </c:pt>
                <c:pt idx="861">
                  <c:v>10808.768829437526</c:v>
                </c:pt>
                <c:pt idx="862">
                  <c:v>10850.365518379218</c:v>
                </c:pt>
                <c:pt idx="863">
                  <c:v>10873.98470540927</c:v>
                </c:pt>
                <c:pt idx="864">
                  <c:v>10917.915005218887</c:v>
                </c:pt>
                <c:pt idx="865">
                  <c:v>10947.35412695607</c:v>
                </c:pt>
                <c:pt idx="866">
                  <c:v>10982.640388879154</c:v>
                </c:pt>
                <c:pt idx="867">
                  <c:v>11019.789914964465</c:v>
                </c:pt>
                <c:pt idx="868">
                  <c:v>11060.473105961135</c:v>
                </c:pt>
                <c:pt idx="869">
                  <c:v>11100.2478865097</c:v>
                </c:pt>
                <c:pt idx="870">
                  <c:v>11140.10639871073</c:v>
                </c:pt>
                <c:pt idx="871">
                  <c:v>11160.093003756867</c:v>
                </c:pt>
                <c:pt idx="872">
                  <c:v>11189.487078278733</c:v>
                </c:pt>
                <c:pt idx="873">
                  <c:v>11207.234996955571</c:v>
                </c:pt>
                <c:pt idx="874">
                  <c:v>11247.630845185311</c:v>
                </c:pt>
                <c:pt idx="875">
                  <c:v>11272.637766334814</c:v>
                </c:pt>
                <c:pt idx="876">
                  <c:v>11300.106029160977</c:v>
                </c:pt>
                <c:pt idx="877">
                  <c:v>11323.036429679487</c:v>
                </c:pt>
                <c:pt idx="878">
                  <c:v>11354.420781080033</c:v>
                </c:pt>
                <c:pt idx="879">
                  <c:v>11384.678802318902</c:v>
                </c:pt>
                <c:pt idx="880">
                  <c:v>11411.327947720099</c:v>
                </c:pt>
                <c:pt idx="881">
                  <c:v>11463.528565280578</c:v>
                </c:pt>
                <c:pt idx="882">
                  <c:v>11486.647539836524</c:v>
                </c:pt>
                <c:pt idx="883">
                  <c:v>11507.378164923432</c:v>
                </c:pt>
                <c:pt idx="884">
                  <c:v>11540.314766848333</c:v>
                </c:pt>
                <c:pt idx="885">
                  <c:v>11556.191154969101</c:v>
                </c:pt>
                <c:pt idx="886">
                  <c:v>11590.687030216335</c:v>
                </c:pt>
                <c:pt idx="887">
                  <c:v>11617.854996760303</c:v>
                </c:pt>
                <c:pt idx="888">
                  <c:v>11654.908728539905</c:v>
                </c:pt>
                <c:pt idx="889">
                  <c:v>11708.036181789108</c:v>
                </c:pt>
                <c:pt idx="890">
                  <c:v>11736.531832444007</c:v>
                </c:pt>
                <c:pt idx="891">
                  <c:v>11782.400058887761</c:v>
                </c:pt>
                <c:pt idx="892">
                  <c:v>11802.387796601972</c:v>
                </c:pt>
                <c:pt idx="893">
                  <c:v>11821.28368291233</c:v>
                </c:pt>
                <c:pt idx="894">
                  <c:v>11854.064765547793</c:v>
                </c:pt>
                <c:pt idx="895">
                  <c:v>11881.999663408067</c:v>
                </c:pt>
                <c:pt idx="896">
                  <c:v>11924.069573039493</c:v>
                </c:pt>
                <c:pt idx="897">
                  <c:v>11979.430111919823</c:v>
                </c:pt>
                <c:pt idx="898">
                  <c:v>12027.244817531975</c:v>
                </c:pt>
                <c:pt idx="899">
                  <c:v>12074.359965718366</c:v>
                </c:pt>
                <c:pt idx="900">
                  <c:v>12095.408648306478</c:v>
                </c:pt>
                <c:pt idx="901">
                  <c:v>12128.491700723493</c:v>
                </c:pt>
                <c:pt idx="902">
                  <c:v>12157.838380504561</c:v>
                </c:pt>
                <c:pt idx="903">
                  <c:v>12200.729307767162</c:v>
                </c:pt>
                <c:pt idx="904">
                  <c:v>12246.379911034377</c:v>
                </c:pt>
                <c:pt idx="905">
                  <c:v>12271.999866869375</c:v>
                </c:pt>
                <c:pt idx="906">
                  <c:v>12328.648034754782</c:v>
                </c:pt>
                <c:pt idx="907">
                  <c:v>12377.37773814004</c:v>
                </c:pt>
                <c:pt idx="908">
                  <c:v>12427.844384292706</c:v>
                </c:pt>
                <c:pt idx="909">
                  <c:v>12467.454254316013</c:v>
                </c:pt>
                <c:pt idx="910">
                  <c:v>12493.46083255878</c:v>
                </c:pt>
                <c:pt idx="911">
                  <c:v>12534.764211110267</c:v>
                </c:pt>
                <c:pt idx="912">
                  <c:v>12567.974782689651</c:v>
                </c:pt>
                <c:pt idx="913">
                  <c:v>12595.66658315466</c:v>
                </c:pt>
                <c:pt idx="914">
                  <c:v>12626.235355729807</c:v>
                </c:pt>
                <c:pt idx="915">
                  <c:v>12669.495894950487</c:v>
                </c:pt>
                <c:pt idx="916">
                  <c:v>12697.471420100183</c:v>
                </c:pt>
                <c:pt idx="917">
                  <c:v>12738.10111109581</c:v>
                </c:pt>
                <c:pt idx="918">
                  <c:v>12781.548763676024</c:v>
                </c:pt>
                <c:pt idx="919">
                  <c:v>12812.389356264761</c:v>
                </c:pt>
                <c:pt idx="920">
                  <c:v>12836.264481335256</c:v>
                </c:pt>
                <c:pt idx="921">
                  <c:v>12881.389848113713</c:v>
                </c:pt>
                <c:pt idx="922">
                  <c:v>12909.59801685065</c:v>
                </c:pt>
                <c:pt idx="923">
                  <c:v>12966.198565973864</c:v>
                </c:pt>
                <c:pt idx="924">
                  <c:v>13022.826634055911</c:v>
                </c:pt>
                <c:pt idx="925">
                  <c:v>13051.240823981008</c:v>
                </c:pt>
                <c:pt idx="926">
                  <c:v>13096.987470400381</c:v>
                </c:pt>
                <c:pt idx="927">
                  <c:v>13118.628309821062</c:v>
                </c:pt>
                <c:pt idx="928">
                  <c:v>13173.522700237647</c:v>
                </c:pt>
                <c:pt idx="929">
                  <c:v>13199.634466339157</c:v>
                </c:pt>
                <c:pt idx="930">
                  <c:v>13228.92881261949</c:v>
                </c:pt>
                <c:pt idx="931">
                  <c:v>13283.458204481143</c:v>
                </c:pt>
                <c:pt idx="932">
                  <c:v>13342.8811983412</c:v>
                </c:pt>
                <c:pt idx="933">
                  <c:v>13405.480822403015</c:v>
                </c:pt>
                <c:pt idx="934">
                  <c:v>13432.533890545985</c:v>
                </c:pt>
                <c:pt idx="935">
                  <c:v>13494.23650462411</c:v>
                </c:pt>
                <c:pt idx="936">
                  <c:v>13521.614256741528</c:v>
                </c:pt>
                <c:pt idx="937">
                  <c:v>13541.430957260389</c:v>
                </c:pt>
                <c:pt idx="938">
                  <c:v>13578.271640782779</c:v>
                </c:pt>
                <c:pt idx="939">
                  <c:v>13612.343126596057</c:v>
                </c:pt>
                <c:pt idx="940">
                  <c:v>13665.065737051013</c:v>
                </c:pt>
                <c:pt idx="941">
                  <c:v>13714.048661894894</c:v>
                </c:pt>
                <c:pt idx="942">
                  <c:v>13747.397697833594</c:v>
                </c:pt>
                <c:pt idx="943">
                  <c:v>13803.098599131194</c:v>
                </c:pt>
                <c:pt idx="944">
                  <c:v>13854.059015729528</c:v>
                </c:pt>
                <c:pt idx="945">
                  <c:v>13910.358083081737</c:v>
                </c:pt>
                <c:pt idx="946">
                  <c:v>13973.739265306667</c:v>
                </c:pt>
                <c:pt idx="947">
                  <c:v>14006.26140344546</c:v>
                </c:pt>
                <c:pt idx="948">
                  <c:v>14063.463076636888</c:v>
                </c:pt>
                <c:pt idx="949">
                  <c:v>14092.931581963569</c:v>
                </c:pt>
                <c:pt idx="950">
                  <c:v>14125.73015545186</c:v>
                </c:pt>
                <c:pt idx="951">
                  <c:v>14198.273498796609</c:v>
                </c:pt>
                <c:pt idx="952">
                  <c:v>14256.431488796572</c:v>
                </c:pt>
                <c:pt idx="953">
                  <c:v>14299.687219597328</c:v>
                </c:pt>
                <c:pt idx="954">
                  <c:v>14358.154974920704</c:v>
                </c:pt>
                <c:pt idx="955">
                  <c:v>14392.15979103988</c:v>
                </c:pt>
                <c:pt idx="956">
                  <c:v>14446.728237137715</c:v>
                </c:pt>
                <c:pt idx="957">
                  <c:v>14501.297866801597</c:v>
                </c:pt>
                <c:pt idx="958">
                  <c:v>14562.754698700037</c:v>
                </c:pt>
                <c:pt idx="959">
                  <c:v>14599.161147865496</c:v>
                </c:pt>
                <c:pt idx="960">
                  <c:v>14633.917694721205</c:v>
                </c:pt>
                <c:pt idx="961">
                  <c:v>14674.070364185425</c:v>
                </c:pt>
                <c:pt idx="962">
                  <c:v>14743.905891584478</c:v>
                </c:pt>
                <c:pt idx="963">
                  <c:v>14789.318637798839</c:v>
                </c:pt>
                <c:pt idx="964">
                  <c:v>14821.105224669251</c:v>
                </c:pt>
                <c:pt idx="965">
                  <c:v>14854.673045875054</c:v>
                </c:pt>
                <c:pt idx="966">
                  <c:v>14900.668135546133</c:v>
                </c:pt>
                <c:pt idx="967">
                  <c:v>14973.293703872167</c:v>
                </c:pt>
                <c:pt idx="968">
                  <c:v>15030.385047883863</c:v>
                </c:pt>
                <c:pt idx="969">
                  <c:v>15057.205796310134</c:v>
                </c:pt>
                <c:pt idx="970">
                  <c:v>15133.040372633939</c:v>
                </c:pt>
                <c:pt idx="971">
                  <c:v>15134.862817052632</c:v>
                </c:pt>
                <c:pt idx="972">
                  <c:v>15182.061645166854</c:v>
                </c:pt>
                <c:pt idx="973">
                  <c:v>15255.572248415512</c:v>
                </c:pt>
                <c:pt idx="974">
                  <c:v>15283.305035401372</c:v>
                </c:pt>
                <c:pt idx="975">
                  <c:v>15366.757546291756</c:v>
                </c:pt>
                <c:pt idx="976">
                  <c:v>15412.283770573467</c:v>
                </c:pt>
                <c:pt idx="977">
                  <c:v>15469.376228697027</c:v>
                </c:pt>
                <c:pt idx="978">
                  <c:v>15556.494329701924</c:v>
                </c:pt>
                <c:pt idx="979">
                  <c:v>15610.482838684195</c:v>
                </c:pt>
                <c:pt idx="980">
                  <c:v>15656.594766971311</c:v>
                </c:pt>
                <c:pt idx="981">
                  <c:v>15747.125627910029</c:v>
                </c:pt>
                <c:pt idx="982">
                  <c:v>15820.112134927855</c:v>
                </c:pt>
                <c:pt idx="983">
                  <c:v>15856.117858902408</c:v>
                </c:pt>
                <c:pt idx="984">
                  <c:v>15926.455981679082</c:v>
                </c:pt>
                <c:pt idx="985">
                  <c:v>15971.716401651738</c:v>
                </c:pt>
                <c:pt idx="986">
                  <c:v>16027.798493386408</c:v>
                </c:pt>
                <c:pt idx="987">
                  <c:v>16058.032538161535</c:v>
                </c:pt>
                <c:pt idx="988">
                  <c:v>16136.015986623152</c:v>
                </c:pt>
                <c:pt idx="989">
                  <c:v>16168.52409341487</c:v>
                </c:pt>
                <c:pt idx="990">
                  <c:v>16240.160500774735</c:v>
                </c:pt>
                <c:pt idx="991">
                  <c:v>16305.697468765342</c:v>
                </c:pt>
                <c:pt idx="992">
                  <c:v>16338.963065249436</c:v>
                </c:pt>
                <c:pt idx="993">
                  <c:v>16377.035135866308</c:v>
                </c:pt>
                <c:pt idx="994">
                  <c:v>16427.58236546953</c:v>
                </c:pt>
                <c:pt idx="995">
                  <c:v>16478.575117098237</c:v>
                </c:pt>
                <c:pt idx="996">
                  <c:v>16531.911297728821</c:v>
                </c:pt>
                <c:pt idx="997">
                  <c:v>16610.669225274789</c:v>
                </c:pt>
                <c:pt idx="998">
                  <c:v>16648.473503882087</c:v>
                </c:pt>
                <c:pt idx="999">
                  <c:v>16735.615426275777</c:v>
                </c:pt>
                <c:pt idx="1000">
                  <c:v>16789.895728384196</c:v>
                </c:pt>
                <c:pt idx="1001">
                  <c:v>16841.422049754008</c:v>
                </c:pt>
                <c:pt idx="1002">
                  <c:v>16886.176302260723</c:v>
                </c:pt>
                <c:pt idx="1003">
                  <c:v>16921.045400691302</c:v>
                </c:pt>
                <c:pt idx="1004">
                  <c:v>17026.96845516039</c:v>
                </c:pt>
                <c:pt idx="1005">
                  <c:v>17105.562087995408</c:v>
                </c:pt>
                <c:pt idx="1006">
                  <c:v>17154.54963073305</c:v>
                </c:pt>
                <c:pt idx="1007">
                  <c:v>17235.845337171078</c:v>
                </c:pt>
                <c:pt idx="1008">
                  <c:v>17287.88343522928</c:v>
                </c:pt>
                <c:pt idx="1009">
                  <c:v>17331.943259134383</c:v>
                </c:pt>
                <c:pt idx="1010">
                  <c:v>17437.707121356038</c:v>
                </c:pt>
                <c:pt idx="1011">
                  <c:v>17561.800377456075</c:v>
                </c:pt>
                <c:pt idx="1012">
                  <c:v>17658.833053456321</c:v>
                </c:pt>
                <c:pt idx="1013">
                  <c:v>17741.246763713872</c:v>
                </c:pt>
                <c:pt idx="1014">
                  <c:v>17830.17599327099</c:v>
                </c:pt>
                <c:pt idx="1015">
                  <c:v>17904.575906471844</c:v>
                </c:pt>
                <c:pt idx="1016">
                  <c:v>18045.027422555358</c:v>
                </c:pt>
                <c:pt idx="1017">
                  <c:v>18167.135573401883</c:v>
                </c:pt>
                <c:pt idx="1018">
                  <c:v>18227.813694808588</c:v>
                </c:pt>
                <c:pt idx="1019">
                  <c:v>18294.242120851017</c:v>
                </c:pt>
                <c:pt idx="1020">
                  <c:v>18395.603852682863</c:v>
                </c:pt>
                <c:pt idx="1021">
                  <c:v>18450.501269057149</c:v>
                </c:pt>
                <c:pt idx="1022">
                  <c:v>18529.353463027983</c:v>
                </c:pt>
                <c:pt idx="1023">
                  <c:v>18601.790646965121</c:v>
                </c:pt>
                <c:pt idx="1024">
                  <c:v>18672.852269374842</c:v>
                </c:pt>
                <c:pt idx="1025">
                  <c:v>18716.568851099844</c:v>
                </c:pt>
                <c:pt idx="1026">
                  <c:v>18819.908828316955</c:v>
                </c:pt>
                <c:pt idx="1027">
                  <c:v>18891.947504231073</c:v>
                </c:pt>
                <c:pt idx="1028">
                  <c:v>18974.128432832291</c:v>
                </c:pt>
                <c:pt idx="1029">
                  <c:v>19113.34134642376</c:v>
                </c:pt>
                <c:pt idx="1030">
                  <c:v>19265.082786995335</c:v>
                </c:pt>
                <c:pt idx="1031">
                  <c:v>19289.628238487236</c:v>
                </c:pt>
                <c:pt idx="1032">
                  <c:v>19391.980656439126</c:v>
                </c:pt>
                <c:pt idx="1033">
                  <c:v>19505.294948195158</c:v>
                </c:pt>
                <c:pt idx="1034">
                  <c:v>19665.878222776992</c:v>
                </c:pt>
                <c:pt idx="1035">
                  <c:v>19980.099457606539</c:v>
                </c:pt>
                <c:pt idx="1036">
                  <c:v>20302.349429873113</c:v>
                </c:pt>
                <c:pt idx="1037">
                  <c:v>20510.137650117471</c:v>
                </c:pt>
                <c:pt idx="1038">
                  <c:v>20915.448886470997</c:v>
                </c:pt>
                <c:pt idx="1039">
                  <c:v>21249.929340444058</c:v>
                </c:pt>
                <c:pt idx="1040">
                  <c:v>21560.000943073577</c:v>
                </c:pt>
              </c:numCache>
            </c:numRef>
          </c:xVal>
          <c:yVal>
            <c:numRef>
              <c:f>'Pareto analysis'!$D$2:$D$1042</c:f>
              <c:numCache>
                <c:formatCode>0.000</c:formatCode>
                <c:ptCount val="1041"/>
                <c:pt idx="0">
                  <c:v>2.7049873203719361</c:v>
                </c:pt>
                <c:pt idx="1">
                  <c:v>4.6491969568892646</c:v>
                </c:pt>
                <c:pt idx="2">
                  <c:v>6.4243448858833476</c:v>
                </c:pt>
                <c:pt idx="3">
                  <c:v>8.9243448858833467</c:v>
                </c:pt>
                <c:pt idx="4">
                  <c:v>11.206677937447168</c:v>
                </c:pt>
                <c:pt idx="5">
                  <c:v>14.334319526627219</c:v>
                </c:pt>
                <c:pt idx="6">
                  <c:v>17.884615384615387</c:v>
                </c:pt>
                <c:pt idx="7">
                  <c:v>20.336010143702453</c:v>
                </c:pt>
                <c:pt idx="8">
                  <c:v>23.040997464074387</c:v>
                </c:pt>
                <c:pt idx="9">
                  <c:v>25.660997464074388</c:v>
                </c:pt>
                <c:pt idx="10">
                  <c:v>28.027997464074389</c:v>
                </c:pt>
                <c:pt idx="11">
                  <c:v>29.718614539306849</c:v>
                </c:pt>
                <c:pt idx="12">
                  <c:v>31.831885883347425</c:v>
                </c:pt>
                <c:pt idx="13">
                  <c:v>35.382181741335593</c:v>
                </c:pt>
                <c:pt idx="14">
                  <c:v>37.410922231614542</c:v>
                </c:pt>
                <c:pt idx="15">
                  <c:v>40.200440405748104</c:v>
                </c:pt>
                <c:pt idx="16">
                  <c:v>42.229180896027053</c:v>
                </c:pt>
                <c:pt idx="17">
                  <c:v>45.694945900253593</c:v>
                </c:pt>
                <c:pt idx="18">
                  <c:v>48.99194590025359</c:v>
                </c:pt>
                <c:pt idx="19">
                  <c:v>51.612402366863904</c:v>
                </c:pt>
                <c:pt idx="20">
                  <c:v>54.401920540997466</c:v>
                </c:pt>
                <c:pt idx="21">
                  <c:v>57.867685545224006</c:v>
                </c:pt>
                <c:pt idx="22">
                  <c:v>61.333450549450546</c:v>
                </c:pt>
                <c:pt idx="23">
                  <c:v>63.615783601014364</c:v>
                </c:pt>
                <c:pt idx="24">
                  <c:v>66.320770921386298</c:v>
                </c:pt>
                <c:pt idx="25">
                  <c:v>68.941227387996605</c:v>
                </c:pt>
                <c:pt idx="26">
                  <c:v>72.491523245984766</c:v>
                </c:pt>
                <c:pt idx="27">
                  <c:v>76.126349957734561</c:v>
                </c:pt>
                <c:pt idx="28">
                  <c:v>79.507584108199481</c:v>
                </c:pt>
                <c:pt idx="29">
                  <c:v>82.381633136094663</c:v>
                </c:pt>
                <c:pt idx="30">
                  <c:v>85.340213017751466</c:v>
                </c:pt>
                <c:pt idx="31">
                  <c:v>88.805978021978007</c:v>
                </c:pt>
                <c:pt idx="32">
                  <c:v>92.102681318681306</c:v>
                </c:pt>
                <c:pt idx="33">
                  <c:v>94.638606931529992</c:v>
                </c:pt>
                <c:pt idx="34">
                  <c:v>95.906569737954342</c:v>
                </c:pt>
                <c:pt idx="35">
                  <c:v>98.780618765849525</c:v>
                </c:pt>
                <c:pt idx="36">
                  <c:v>101.82372950126795</c:v>
                </c:pt>
                <c:pt idx="37">
                  <c:v>103.59887743026204</c:v>
                </c:pt>
                <c:pt idx="38">
                  <c:v>106.55787743026204</c:v>
                </c:pt>
                <c:pt idx="39">
                  <c:v>108.50208706677937</c:v>
                </c:pt>
                <c:pt idx="40">
                  <c:v>109.85458072696534</c:v>
                </c:pt>
                <c:pt idx="41">
                  <c:v>113.57393829247675</c:v>
                </c:pt>
                <c:pt idx="42">
                  <c:v>116.2789256128487</c:v>
                </c:pt>
                <c:pt idx="43">
                  <c:v>117.63141927303467</c:v>
                </c:pt>
                <c:pt idx="44">
                  <c:v>120.75906086221471</c:v>
                </c:pt>
                <c:pt idx="45">
                  <c:v>122.87233220625528</c:v>
                </c:pt>
                <c:pt idx="46">
                  <c:v>125.74638123415046</c:v>
                </c:pt>
                <c:pt idx="47">
                  <c:v>128.19777599323754</c:v>
                </c:pt>
                <c:pt idx="48">
                  <c:v>130.90276331360948</c:v>
                </c:pt>
                <c:pt idx="49">
                  <c:v>133.52321978021979</c:v>
                </c:pt>
                <c:pt idx="50">
                  <c:v>136.39726880811497</c:v>
                </c:pt>
                <c:pt idx="51">
                  <c:v>139.69397210481827</c:v>
                </c:pt>
                <c:pt idx="52">
                  <c:v>143.32879881656805</c:v>
                </c:pt>
                <c:pt idx="53">
                  <c:v>145.86472442941675</c:v>
                </c:pt>
                <c:pt idx="54">
                  <c:v>148.06252662721894</c:v>
                </c:pt>
                <c:pt idx="55">
                  <c:v>150.42939053254437</c:v>
                </c:pt>
                <c:pt idx="56">
                  <c:v>153.97968639053255</c:v>
                </c:pt>
                <c:pt idx="57">
                  <c:v>157.44545139475909</c:v>
                </c:pt>
                <c:pt idx="58">
                  <c:v>160.48856213017751</c:v>
                </c:pt>
                <c:pt idx="59">
                  <c:v>164.20791969568893</c:v>
                </c:pt>
                <c:pt idx="60">
                  <c:v>167.42009213863059</c:v>
                </c:pt>
                <c:pt idx="61">
                  <c:v>169.87148689771766</c:v>
                </c:pt>
                <c:pt idx="62">
                  <c:v>171.22348689771766</c:v>
                </c:pt>
                <c:pt idx="63">
                  <c:v>174.09748689771766</c:v>
                </c:pt>
                <c:pt idx="64">
                  <c:v>177.47872104818259</c:v>
                </c:pt>
                <c:pt idx="65">
                  <c:v>180.26823922231614</c:v>
                </c:pt>
                <c:pt idx="66">
                  <c:v>182.80416483516484</c:v>
                </c:pt>
                <c:pt idx="67">
                  <c:v>185.00196703296703</c:v>
                </c:pt>
                <c:pt idx="68">
                  <c:v>186.18539898562975</c:v>
                </c:pt>
                <c:pt idx="69">
                  <c:v>188.55226289095518</c:v>
                </c:pt>
                <c:pt idx="70">
                  <c:v>190.75006508875737</c:v>
                </c:pt>
                <c:pt idx="71">
                  <c:v>193.28599070160607</c:v>
                </c:pt>
                <c:pt idx="72">
                  <c:v>195.90599070160607</c:v>
                </c:pt>
                <c:pt idx="73">
                  <c:v>199.11816314454774</c:v>
                </c:pt>
                <c:pt idx="74">
                  <c:v>200.38612595097209</c:v>
                </c:pt>
                <c:pt idx="75">
                  <c:v>203.00658241758239</c:v>
                </c:pt>
                <c:pt idx="76">
                  <c:v>205.45797717666946</c:v>
                </c:pt>
                <c:pt idx="77">
                  <c:v>207.57124852071004</c:v>
                </c:pt>
                <c:pt idx="78">
                  <c:v>209.68451986475063</c:v>
                </c:pt>
                <c:pt idx="79">
                  <c:v>211.12154437869822</c:v>
                </c:pt>
                <c:pt idx="80">
                  <c:v>214.41824767540152</c:v>
                </c:pt>
                <c:pt idx="81">
                  <c:v>215.93980304311074</c:v>
                </c:pt>
                <c:pt idx="82">
                  <c:v>219.32103719357568</c:v>
                </c:pt>
                <c:pt idx="83">
                  <c:v>222.44867878275574</c:v>
                </c:pt>
                <c:pt idx="84">
                  <c:v>225.15366610312768</c:v>
                </c:pt>
                <c:pt idx="85">
                  <c:v>228.87302366863909</c:v>
                </c:pt>
                <c:pt idx="86">
                  <c:v>229.63380135249369</c:v>
                </c:pt>
                <c:pt idx="87">
                  <c:v>231.23988757396452</c:v>
                </c:pt>
                <c:pt idx="88">
                  <c:v>234.62112172442946</c:v>
                </c:pt>
                <c:pt idx="89">
                  <c:v>236.73439306847004</c:v>
                </c:pt>
                <c:pt idx="90">
                  <c:v>239.52391124260359</c:v>
                </c:pt>
                <c:pt idx="91">
                  <c:v>241.04546661031281</c:v>
                </c:pt>
                <c:pt idx="92">
                  <c:v>243.58139222316152</c:v>
                </c:pt>
                <c:pt idx="93">
                  <c:v>245.61013271344046</c:v>
                </c:pt>
                <c:pt idx="94">
                  <c:v>247.55434234995781</c:v>
                </c:pt>
                <c:pt idx="95">
                  <c:v>250.17479881656811</c:v>
                </c:pt>
                <c:pt idx="96">
                  <c:v>252.3726010143703</c:v>
                </c:pt>
                <c:pt idx="97">
                  <c:v>255.16211918850385</c:v>
                </c:pt>
                <c:pt idx="98">
                  <c:v>257.44445224006768</c:v>
                </c:pt>
                <c:pt idx="99">
                  <c:v>260.14943956043959</c:v>
                </c:pt>
                <c:pt idx="100">
                  <c:v>263.19255029585804</c:v>
                </c:pt>
                <c:pt idx="101">
                  <c:v>266.57378444632297</c:v>
                </c:pt>
                <c:pt idx="102">
                  <c:v>268.09533981403217</c:v>
                </c:pt>
                <c:pt idx="103">
                  <c:v>270.29333981403215</c:v>
                </c:pt>
                <c:pt idx="104">
                  <c:v>272.40661115807274</c:v>
                </c:pt>
                <c:pt idx="105">
                  <c:v>274.35082079459005</c:v>
                </c:pt>
                <c:pt idx="106">
                  <c:v>276.80221555367712</c:v>
                </c:pt>
                <c:pt idx="107">
                  <c:v>279.92985714285714</c:v>
                </c:pt>
                <c:pt idx="108">
                  <c:v>283.14202958579881</c:v>
                </c:pt>
                <c:pt idx="109">
                  <c:v>285.84701690617072</c:v>
                </c:pt>
                <c:pt idx="110">
                  <c:v>288.38294251901942</c:v>
                </c:pt>
                <c:pt idx="111">
                  <c:v>292.0177692307692</c:v>
                </c:pt>
                <c:pt idx="112">
                  <c:v>294.89181825866439</c:v>
                </c:pt>
                <c:pt idx="113">
                  <c:v>296.49790448013522</c:v>
                </c:pt>
                <c:pt idx="114">
                  <c:v>299.20289180050713</c:v>
                </c:pt>
                <c:pt idx="115">
                  <c:v>300.72444716821633</c:v>
                </c:pt>
                <c:pt idx="116">
                  <c:v>303.26037278106503</c:v>
                </c:pt>
                <c:pt idx="117">
                  <c:v>305.79629839391373</c:v>
                </c:pt>
                <c:pt idx="118">
                  <c:v>307.65597717666941</c:v>
                </c:pt>
                <c:pt idx="119">
                  <c:v>310.69908791208786</c:v>
                </c:pt>
                <c:pt idx="120">
                  <c:v>311.96705071851221</c:v>
                </c:pt>
                <c:pt idx="121">
                  <c:v>315.34828486897715</c:v>
                </c:pt>
                <c:pt idx="122">
                  <c:v>318.22233389687233</c:v>
                </c:pt>
                <c:pt idx="123">
                  <c:v>320.58919780219776</c:v>
                </c:pt>
                <c:pt idx="124">
                  <c:v>323.20965426880809</c:v>
                </c:pt>
                <c:pt idx="125">
                  <c:v>326.25276500422655</c:v>
                </c:pt>
                <c:pt idx="126">
                  <c:v>328.95775232459846</c:v>
                </c:pt>
                <c:pt idx="127">
                  <c:v>332.67710989010988</c:v>
                </c:pt>
                <c:pt idx="128">
                  <c:v>334.62131952662719</c:v>
                </c:pt>
                <c:pt idx="129">
                  <c:v>337.74896111580722</c:v>
                </c:pt>
                <c:pt idx="130">
                  <c:v>341.29925697379537</c:v>
                </c:pt>
                <c:pt idx="131">
                  <c:v>343.9197134404057</c:v>
                </c:pt>
                <c:pt idx="132">
                  <c:v>346.62470076077761</c:v>
                </c:pt>
                <c:pt idx="133">
                  <c:v>348.31470076077761</c:v>
                </c:pt>
                <c:pt idx="134">
                  <c:v>351.78046576500418</c:v>
                </c:pt>
                <c:pt idx="135">
                  <c:v>353.38655198647501</c:v>
                </c:pt>
                <c:pt idx="136">
                  <c:v>355.24623076923069</c:v>
                </c:pt>
                <c:pt idx="137">
                  <c:v>357.35950211327128</c:v>
                </c:pt>
                <c:pt idx="138">
                  <c:v>359.05011918850374</c:v>
                </c:pt>
                <c:pt idx="139">
                  <c:v>362.68494590025352</c:v>
                </c:pt>
                <c:pt idx="140">
                  <c:v>365.13634065934059</c:v>
                </c:pt>
                <c:pt idx="141">
                  <c:v>367.0805502958579</c:v>
                </c:pt>
                <c:pt idx="142">
                  <c:v>368.6021056635671</c:v>
                </c:pt>
                <c:pt idx="143">
                  <c:v>370.63084615384605</c:v>
                </c:pt>
                <c:pt idx="144">
                  <c:v>372.40599408284015</c:v>
                </c:pt>
                <c:pt idx="145">
                  <c:v>375.28004311073533</c:v>
                </c:pt>
                <c:pt idx="146">
                  <c:v>377.81604311073534</c:v>
                </c:pt>
                <c:pt idx="147">
                  <c:v>381.028215553677</c:v>
                </c:pt>
                <c:pt idx="148">
                  <c:v>384.40944970414193</c:v>
                </c:pt>
                <c:pt idx="149">
                  <c:v>386.60725190194415</c:v>
                </c:pt>
                <c:pt idx="150">
                  <c:v>390.1575477599323</c:v>
                </c:pt>
                <c:pt idx="151">
                  <c:v>392.86253508030421</c:v>
                </c:pt>
                <c:pt idx="152">
                  <c:v>395.90564581572266</c:v>
                </c:pt>
                <c:pt idx="153">
                  <c:v>398.18797886728646</c:v>
                </c:pt>
                <c:pt idx="154">
                  <c:v>399.54047252747245</c:v>
                </c:pt>
                <c:pt idx="155">
                  <c:v>401.56921301775139</c:v>
                </c:pt>
                <c:pt idx="156">
                  <c:v>405.20403972950118</c:v>
                </c:pt>
                <c:pt idx="157">
                  <c:v>408.07808875739636</c:v>
                </c:pt>
                <c:pt idx="158">
                  <c:v>410.02229839391367</c:v>
                </c:pt>
                <c:pt idx="159">
                  <c:v>411.03666863905318</c:v>
                </c:pt>
                <c:pt idx="160">
                  <c:v>412.98087827557049</c:v>
                </c:pt>
                <c:pt idx="161">
                  <c:v>414.24884108199484</c:v>
                </c:pt>
                <c:pt idx="162">
                  <c:v>416.44664327979706</c:v>
                </c:pt>
                <c:pt idx="163">
                  <c:v>418.22179120879116</c:v>
                </c:pt>
                <c:pt idx="164">
                  <c:v>421.94114877430258</c:v>
                </c:pt>
                <c:pt idx="165">
                  <c:v>424.56160524091291</c:v>
                </c:pt>
                <c:pt idx="166">
                  <c:v>428.19643195266269</c:v>
                </c:pt>
                <c:pt idx="167">
                  <c:v>430.98595012679624</c:v>
                </c:pt>
                <c:pt idx="168">
                  <c:v>433.26828317836004</c:v>
                </c:pt>
                <c:pt idx="169">
                  <c:v>435.38155452240062</c:v>
                </c:pt>
                <c:pt idx="170">
                  <c:v>439.0163812341504</c:v>
                </c:pt>
                <c:pt idx="171">
                  <c:v>442.14402282333043</c:v>
                </c:pt>
                <c:pt idx="172">
                  <c:v>445.18713355874888</c:v>
                </c:pt>
                <c:pt idx="173">
                  <c:v>448.48413355874891</c:v>
                </c:pt>
                <c:pt idx="174">
                  <c:v>451.27365173288246</c:v>
                </c:pt>
                <c:pt idx="175">
                  <c:v>452.87973795435329</c:v>
                </c:pt>
                <c:pt idx="176">
                  <c:v>456.51456466610307</c:v>
                </c:pt>
                <c:pt idx="177">
                  <c:v>458.71236686390529</c:v>
                </c:pt>
                <c:pt idx="178">
                  <c:v>461.16376162299235</c:v>
                </c:pt>
                <c:pt idx="179">
                  <c:v>462.51625528317834</c:v>
                </c:pt>
                <c:pt idx="180">
                  <c:v>466.15108199492812</c:v>
                </c:pt>
                <c:pt idx="181">
                  <c:v>468.0107607776838</c:v>
                </c:pt>
                <c:pt idx="182">
                  <c:v>470.71574809805571</c:v>
                </c:pt>
                <c:pt idx="183">
                  <c:v>473.33620456466605</c:v>
                </c:pt>
                <c:pt idx="184">
                  <c:v>475.53400676246827</c:v>
                </c:pt>
                <c:pt idx="185">
                  <c:v>478.9152409129332</c:v>
                </c:pt>
                <c:pt idx="186">
                  <c:v>480.6903888419273</c:v>
                </c:pt>
                <c:pt idx="187">
                  <c:v>483.31138884192728</c:v>
                </c:pt>
                <c:pt idx="188">
                  <c:v>485.08653677092138</c:v>
                </c:pt>
                <c:pt idx="189">
                  <c:v>485.5091910397295</c:v>
                </c:pt>
                <c:pt idx="190">
                  <c:v>489.05948689771765</c:v>
                </c:pt>
                <c:pt idx="191">
                  <c:v>491.0882273879966</c:v>
                </c:pt>
                <c:pt idx="192">
                  <c:v>494.55399239222317</c:v>
                </c:pt>
                <c:pt idx="193">
                  <c:v>496.83632544378696</c:v>
                </c:pt>
                <c:pt idx="194">
                  <c:v>499.54131276415887</c:v>
                </c:pt>
                <c:pt idx="195">
                  <c:v>502.75348520710054</c:v>
                </c:pt>
                <c:pt idx="196">
                  <c:v>505.28941081994924</c:v>
                </c:pt>
                <c:pt idx="197">
                  <c:v>508.58611411665254</c:v>
                </c:pt>
                <c:pt idx="198">
                  <c:v>510.27673119188501</c:v>
                </c:pt>
                <c:pt idx="199">
                  <c:v>512.89718765849534</c:v>
                </c:pt>
                <c:pt idx="200">
                  <c:v>515.8557675401521</c:v>
                </c:pt>
                <c:pt idx="201">
                  <c:v>517.88450803043111</c:v>
                </c:pt>
                <c:pt idx="202">
                  <c:v>520.25137193575654</c:v>
                </c:pt>
                <c:pt idx="203">
                  <c:v>524.05526035502953</c:v>
                </c:pt>
                <c:pt idx="204">
                  <c:v>526.84477852916314</c:v>
                </c:pt>
                <c:pt idx="205">
                  <c:v>530.47960524091297</c:v>
                </c:pt>
                <c:pt idx="206">
                  <c:v>534.11443195266281</c:v>
                </c:pt>
                <c:pt idx="207">
                  <c:v>537.66472781065102</c:v>
                </c:pt>
                <c:pt idx="208">
                  <c:v>540.11612256973808</c:v>
                </c:pt>
                <c:pt idx="209">
                  <c:v>542.56751732882515</c:v>
                </c:pt>
                <c:pt idx="210">
                  <c:v>544.59625781910415</c:v>
                </c:pt>
                <c:pt idx="211">
                  <c:v>548.06225781910416</c:v>
                </c:pt>
                <c:pt idx="212">
                  <c:v>551.18989940828419</c:v>
                </c:pt>
                <c:pt idx="213">
                  <c:v>552.45786221470848</c:v>
                </c:pt>
                <c:pt idx="214">
                  <c:v>555.41644209636524</c:v>
                </c:pt>
                <c:pt idx="215">
                  <c:v>557.19159002535935</c:v>
                </c:pt>
                <c:pt idx="216">
                  <c:v>559.89657734573132</c:v>
                </c:pt>
                <c:pt idx="217">
                  <c:v>561.33360185967888</c:v>
                </c:pt>
                <c:pt idx="218">
                  <c:v>563.53140405748104</c:v>
                </c:pt>
                <c:pt idx="219">
                  <c:v>565.39108284023678</c:v>
                </c:pt>
                <c:pt idx="220">
                  <c:v>568.94137869822498</c:v>
                </c:pt>
                <c:pt idx="221">
                  <c:v>570.88558833474235</c:v>
                </c:pt>
                <c:pt idx="222">
                  <c:v>574.01322992392238</c:v>
                </c:pt>
                <c:pt idx="223">
                  <c:v>577.22540236686405</c:v>
                </c:pt>
                <c:pt idx="224">
                  <c:v>578.49336517328834</c:v>
                </c:pt>
                <c:pt idx="225">
                  <c:v>580.26851310228244</c:v>
                </c:pt>
                <c:pt idx="226">
                  <c:v>583.39615469146247</c:v>
                </c:pt>
                <c:pt idx="227">
                  <c:v>587.11551225697383</c:v>
                </c:pt>
                <c:pt idx="228">
                  <c:v>588.72159847844466</c:v>
                </c:pt>
                <c:pt idx="229">
                  <c:v>590.91940067624682</c:v>
                </c:pt>
                <c:pt idx="230">
                  <c:v>593.20140067624686</c:v>
                </c:pt>
                <c:pt idx="231">
                  <c:v>595.48373372781066</c:v>
                </c:pt>
                <c:pt idx="232">
                  <c:v>599.03402958579886</c:v>
                </c:pt>
                <c:pt idx="233">
                  <c:v>602.33073288250216</c:v>
                </c:pt>
                <c:pt idx="234">
                  <c:v>604.35947337278117</c:v>
                </c:pt>
                <c:pt idx="235">
                  <c:v>605.4583744716823</c:v>
                </c:pt>
                <c:pt idx="236">
                  <c:v>607.06446069315314</c:v>
                </c:pt>
                <c:pt idx="237">
                  <c:v>609.43132459847857</c:v>
                </c:pt>
                <c:pt idx="238">
                  <c:v>612.72802789518187</c:v>
                </c:pt>
                <c:pt idx="239">
                  <c:v>615.43301521555384</c:v>
                </c:pt>
                <c:pt idx="240">
                  <c:v>617.8000152155538</c:v>
                </c:pt>
                <c:pt idx="241">
                  <c:v>619.91328655959433</c:v>
                </c:pt>
                <c:pt idx="242">
                  <c:v>623.37905156382089</c:v>
                </c:pt>
                <c:pt idx="243">
                  <c:v>625.4077920540999</c:v>
                </c:pt>
                <c:pt idx="244">
                  <c:v>628.02824852071024</c:v>
                </c:pt>
                <c:pt idx="245">
                  <c:v>631.66307523246007</c:v>
                </c:pt>
                <c:pt idx="246">
                  <c:v>633.94540828402387</c:v>
                </c:pt>
                <c:pt idx="247">
                  <c:v>635.38243279797143</c:v>
                </c:pt>
                <c:pt idx="248">
                  <c:v>636.90398816568063</c:v>
                </c:pt>
                <c:pt idx="249">
                  <c:v>638.76366694843637</c:v>
                </c:pt>
                <c:pt idx="250">
                  <c:v>640.96146914623853</c:v>
                </c:pt>
                <c:pt idx="251">
                  <c:v>642.39849366018609</c:v>
                </c:pt>
                <c:pt idx="252">
                  <c:v>643.92004902789529</c:v>
                </c:pt>
                <c:pt idx="253">
                  <c:v>646.62503634826726</c:v>
                </c:pt>
                <c:pt idx="254">
                  <c:v>650.17533220625546</c:v>
                </c:pt>
                <c:pt idx="255">
                  <c:v>651.86594928148793</c:v>
                </c:pt>
                <c:pt idx="256">
                  <c:v>655.41624513947613</c:v>
                </c:pt>
                <c:pt idx="257">
                  <c:v>658.45935587489453</c:v>
                </c:pt>
                <c:pt idx="258">
                  <c:v>659.72735587489456</c:v>
                </c:pt>
                <c:pt idx="259">
                  <c:v>661.75609636517356</c:v>
                </c:pt>
                <c:pt idx="260">
                  <c:v>664.71509636517351</c:v>
                </c:pt>
                <c:pt idx="261">
                  <c:v>667.67367624683027</c:v>
                </c:pt>
                <c:pt idx="262">
                  <c:v>670.54772527472551</c:v>
                </c:pt>
                <c:pt idx="263">
                  <c:v>673.42177430262063</c:v>
                </c:pt>
                <c:pt idx="264">
                  <c:v>675.8731690617077</c:v>
                </c:pt>
                <c:pt idx="265">
                  <c:v>677.73284784446344</c:v>
                </c:pt>
                <c:pt idx="266">
                  <c:v>679.08534150464936</c:v>
                </c:pt>
                <c:pt idx="267">
                  <c:v>682.21298309382939</c:v>
                </c:pt>
                <c:pt idx="268">
                  <c:v>685.08703212172463</c:v>
                </c:pt>
                <c:pt idx="269">
                  <c:v>687.62295773457333</c:v>
                </c:pt>
                <c:pt idx="270">
                  <c:v>691.34231530008469</c:v>
                </c:pt>
                <c:pt idx="271">
                  <c:v>694.04730262045666</c:v>
                </c:pt>
                <c:pt idx="272">
                  <c:v>695.39979628064259</c:v>
                </c:pt>
                <c:pt idx="273">
                  <c:v>698.10478360101456</c:v>
                </c:pt>
                <c:pt idx="274">
                  <c:v>699.88103043110755</c:v>
                </c:pt>
                <c:pt idx="275">
                  <c:v>702.41695604395625</c:v>
                </c:pt>
                <c:pt idx="276">
                  <c:v>705.79819019442118</c:v>
                </c:pt>
                <c:pt idx="277">
                  <c:v>708.92583178360121</c:v>
                </c:pt>
                <c:pt idx="278">
                  <c:v>711.29269568892664</c:v>
                </c:pt>
                <c:pt idx="279">
                  <c:v>713.4904978867288</c:v>
                </c:pt>
                <c:pt idx="280">
                  <c:v>717.12532459847864</c:v>
                </c:pt>
                <c:pt idx="281">
                  <c:v>719.74578106508898</c:v>
                </c:pt>
                <c:pt idx="282">
                  <c:v>722.11264497041441</c:v>
                </c:pt>
                <c:pt idx="283">
                  <c:v>724.73310143702474</c:v>
                </c:pt>
                <c:pt idx="284">
                  <c:v>726.50824936601884</c:v>
                </c:pt>
                <c:pt idx="285">
                  <c:v>728.02980473372804</c:v>
                </c:pt>
                <c:pt idx="286">
                  <c:v>730.14307607776857</c:v>
                </c:pt>
                <c:pt idx="287">
                  <c:v>732.67900169061727</c:v>
                </c:pt>
                <c:pt idx="288">
                  <c:v>734.96133474218107</c:v>
                </c:pt>
                <c:pt idx="289">
                  <c:v>738.15913693998323</c:v>
                </c:pt>
                <c:pt idx="290">
                  <c:v>740.61053169907029</c:v>
                </c:pt>
                <c:pt idx="291">
                  <c:v>742.13208706677949</c:v>
                </c:pt>
                <c:pt idx="292">
                  <c:v>744.83707438715146</c:v>
                </c:pt>
                <c:pt idx="293">
                  <c:v>747.20393829247689</c:v>
                </c:pt>
                <c:pt idx="294">
                  <c:v>750.24704902789529</c:v>
                </c:pt>
                <c:pt idx="295">
                  <c:v>752.69844378698235</c:v>
                </c:pt>
                <c:pt idx="296">
                  <c:v>754.89624598478451</c:v>
                </c:pt>
                <c:pt idx="297">
                  <c:v>756.75592476754025</c:v>
                </c:pt>
                <c:pt idx="298">
                  <c:v>760.05262806424355</c:v>
                </c:pt>
                <c:pt idx="299">
                  <c:v>761.65871428571438</c:v>
                </c:pt>
                <c:pt idx="300">
                  <c:v>764.61729416737114</c:v>
                </c:pt>
                <c:pt idx="301">
                  <c:v>766.22338038884197</c:v>
                </c:pt>
                <c:pt idx="302">
                  <c:v>768.08305917159771</c:v>
                </c:pt>
                <c:pt idx="303">
                  <c:v>771.71788588334755</c:v>
                </c:pt>
                <c:pt idx="304">
                  <c:v>774.33834234995788</c:v>
                </c:pt>
                <c:pt idx="305">
                  <c:v>777.21239137785312</c:v>
                </c:pt>
                <c:pt idx="306">
                  <c:v>779.57925528317855</c:v>
                </c:pt>
                <c:pt idx="307">
                  <c:v>781.60799577345756</c:v>
                </c:pt>
                <c:pt idx="308">
                  <c:v>783.29861284869003</c:v>
                </c:pt>
                <c:pt idx="309">
                  <c:v>787.01797041420139</c:v>
                </c:pt>
                <c:pt idx="310">
                  <c:v>789.21577261200355</c:v>
                </c:pt>
                <c:pt idx="311">
                  <c:v>792.00529078613715</c:v>
                </c:pt>
                <c:pt idx="312">
                  <c:v>794.03403127641616</c:v>
                </c:pt>
                <c:pt idx="313">
                  <c:v>797.668857988166</c:v>
                </c:pt>
                <c:pt idx="314">
                  <c:v>800.79649957734603</c:v>
                </c:pt>
                <c:pt idx="315">
                  <c:v>804.00867202028769</c:v>
                </c:pt>
                <c:pt idx="316">
                  <c:v>807.30537531699099</c:v>
                </c:pt>
                <c:pt idx="317">
                  <c:v>808.74239983093855</c:v>
                </c:pt>
                <c:pt idx="318">
                  <c:v>810.17942434488612</c:v>
                </c:pt>
                <c:pt idx="319">
                  <c:v>813.56065849535105</c:v>
                </c:pt>
                <c:pt idx="320">
                  <c:v>816.77265849535104</c:v>
                </c:pt>
                <c:pt idx="321">
                  <c:v>818.12465849535101</c:v>
                </c:pt>
                <c:pt idx="322">
                  <c:v>821.16776923076941</c:v>
                </c:pt>
                <c:pt idx="323">
                  <c:v>823.28104057480994</c:v>
                </c:pt>
                <c:pt idx="324">
                  <c:v>824.63353423499586</c:v>
                </c:pt>
                <c:pt idx="325">
                  <c:v>827.50758326289099</c:v>
                </c:pt>
                <c:pt idx="326">
                  <c:v>830.71975570583265</c:v>
                </c:pt>
                <c:pt idx="327">
                  <c:v>831.98771851225695</c:v>
                </c:pt>
                <c:pt idx="328">
                  <c:v>834.60817497886728</c:v>
                </c:pt>
                <c:pt idx="329">
                  <c:v>836.89050803043108</c:v>
                </c:pt>
                <c:pt idx="330">
                  <c:v>840.01814961961111</c:v>
                </c:pt>
                <c:pt idx="331">
                  <c:v>841.87782840236684</c:v>
                </c:pt>
                <c:pt idx="332">
                  <c:v>843.48391462383768</c:v>
                </c:pt>
                <c:pt idx="333">
                  <c:v>845.68171682163984</c:v>
                </c:pt>
                <c:pt idx="334">
                  <c:v>848.1331115807269</c:v>
                </c:pt>
                <c:pt idx="335">
                  <c:v>850.92262975486051</c:v>
                </c:pt>
                <c:pt idx="336">
                  <c:v>853.28949366018594</c:v>
                </c:pt>
                <c:pt idx="337">
                  <c:v>854.89557988165677</c:v>
                </c:pt>
                <c:pt idx="338">
                  <c:v>857.93869061707517</c:v>
                </c:pt>
                <c:pt idx="339">
                  <c:v>861.65804818258653</c:v>
                </c:pt>
                <c:pt idx="340">
                  <c:v>863.68678867286553</c:v>
                </c:pt>
                <c:pt idx="341">
                  <c:v>865.6309983093829</c:v>
                </c:pt>
                <c:pt idx="342">
                  <c:v>868.75863989856293</c:v>
                </c:pt>
                <c:pt idx="343">
                  <c:v>870.53378782755703</c:v>
                </c:pt>
                <c:pt idx="344">
                  <c:v>873.9995528317836</c:v>
                </c:pt>
                <c:pt idx="345">
                  <c:v>876.45094759087067</c:v>
                </c:pt>
                <c:pt idx="346">
                  <c:v>877.88797210481823</c:v>
                </c:pt>
                <c:pt idx="347">
                  <c:v>880.3393668639053</c:v>
                </c:pt>
                <c:pt idx="348">
                  <c:v>884.05872442941666</c:v>
                </c:pt>
                <c:pt idx="349">
                  <c:v>886.84824260355026</c:v>
                </c:pt>
                <c:pt idx="350">
                  <c:v>889.29963736263733</c:v>
                </c:pt>
                <c:pt idx="351">
                  <c:v>892.84993322062553</c:v>
                </c:pt>
                <c:pt idx="352">
                  <c:v>895.89304395604393</c:v>
                </c:pt>
                <c:pt idx="353">
                  <c:v>899.61240152155528</c:v>
                </c:pt>
                <c:pt idx="354">
                  <c:v>902.99363567202022</c:v>
                </c:pt>
                <c:pt idx="355">
                  <c:v>904.93784530853759</c:v>
                </c:pt>
                <c:pt idx="356">
                  <c:v>907.98095604395598</c:v>
                </c:pt>
                <c:pt idx="357">
                  <c:v>910.68594336432795</c:v>
                </c:pt>
                <c:pt idx="358">
                  <c:v>913.13733812341502</c:v>
                </c:pt>
                <c:pt idx="359">
                  <c:v>915.16607861369403</c:v>
                </c:pt>
                <c:pt idx="360">
                  <c:v>918.80090532544386</c:v>
                </c:pt>
                <c:pt idx="361">
                  <c:v>921.33683093829256</c:v>
                </c:pt>
                <c:pt idx="362">
                  <c:v>923.02744801352503</c:v>
                </c:pt>
                <c:pt idx="363">
                  <c:v>926.4932130177516</c:v>
                </c:pt>
                <c:pt idx="364">
                  <c:v>928.43742265426897</c:v>
                </c:pt>
                <c:pt idx="365">
                  <c:v>929.70538546069326</c:v>
                </c:pt>
                <c:pt idx="366">
                  <c:v>932.15678021978033</c:v>
                </c:pt>
                <c:pt idx="367">
                  <c:v>934.94629839391393</c:v>
                </c:pt>
                <c:pt idx="368">
                  <c:v>936.80597717666967</c:v>
                </c:pt>
                <c:pt idx="369">
                  <c:v>940.10268047337297</c:v>
                </c:pt>
                <c:pt idx="370">
                  <c:v>943.65297633136117</c:v>
                </c:pt>
                <c:pt idx="371">
                  <c:v>946.10437109044824</c:v>
                </c:pt>
                <c:pt idx="372">
                  <c:v>948.21764243448877</c:v>
                </c:pt>
                <c:pt idx="373">
                  <c:v>950.66903719357583</c:v>
                </c:pt>
                <c:pt idx="374">
                  <c:v>952.78230853761636</c:v>
                </c:pt>
                <c:pt idx="375">
                  <c:v>956.16354268808129</c:v>
                </c:pt>
                <c:pt idx="376">
                  <c:v>957.76962890955213</c:v>
                </c:pt>
                <c:pt idx="377">
                  <c:v>960.89727049873215</c:v>
                </c:pt>
                <c:pt idx="378">
                  <c:v>964.53227049873215</c:v>
                </c:pt>
                <c:pt idx="379">
                  <c:v>966.56101098901115</c:v>
                </c:pt>
                <c:pt idx="380">
                  <c:v>967.99803550295871</c:v>
                </c:pt>
                <c:pt idx="381">
                  <c:v>970.44943026204578</c:v>
                </c:pt>
                <c:pt idx="382">
                  <c:v>973.83066441251071</c:v>
                </c:pt>
                <c:pt idx="383">
                  <c:v>976.70471344040595</c:v>
                </c:pt>
                <c:pt idx="384">
                  <c:v>979.74782417582435</c:v>
                </c:pt>
                <c:pt idx="385">
                  <c:v>982.87546576500438</c:v>
                </c:pt>
                <c:pt idx="386">
                  <c:v>985.24232967032981</c:v>
                </c:pt>
                <c:pt idx="387">
                  <c:v>987.18653930684718</c:v>
                </c:pt>
                <c:pt idx="388">
                  <c:v>989.6375393068472</c:v>
                </c:pt>
                <c:pt idx="389">
                  <c:v>993.4414277261202</c:v>
                </c:pt>
                <c:pt idx="390">
                  <c:v>995.4701682163992</c:v>
                </c:pt>
                <c:pt idx="391">
                  <c:v>999.10499492814904</c:v>
                </c:pt>
                <c:pt idx="392">
                  <c:v>1000.7110811496199</c:v>
                </c:pt>
                <c:pt idx="393">
                  <c:v>1002.0630811496198</c:v>
                </c:pt>
                <c:pt idx="394">
                  <c:v>1005.5288461538464</c:v>
                </c:pt>
                <c:pt idx="395">
                  <c:v>1007.9802409129335</c:v>
                </c:pt>
                <c:pt idx="396">
                  <c:v>1010.6852282333055</c:v>
                </c:pt>
                <c:pt idx="397">
                  <c:v>1013.0520921386309</c:v>
                </c:pt>
                <c:pt idx="398">
                  <c:v>1015.6725486052412</c:v>
                </c:pt>
                <c:pt idx="399">
                  <c:v>1017.8703508030434</c:v>
                </c:pt>
                <c:pt idx="400">
                  <c:v>1021.5051775147932</c:v>
                </c:pt>
                <c:pt idx="401">
                  <c:v>1024.2946956889268</c:v>
                </c:pt>
                <c:pt idx="402">
                  <c:v>1026.746090448014</c:v>
                </c:pt>
                <c:pt idx="403">
                  <c:v>1030.3809171597638</c:v>
                </c:pt>
                <c:pt idx="404">
                  <c:v>1031.8179416737114</c:v>
                </c:pt>
                <c:pt idx="405">
                  <c:v>1033.254966187659</c:v>
                </c:pt>
                <c:pt idx="406">
                  <c:v>1035.0301141166531</c:v>
                </c:pt>
                <c:pt idx="407">
                  <c:v>1037.5660397295017</c:v>
                </c:pt>
                <c:pt idx="408">
                  <c:v>1040.7782121724433</c:v>
                </c:pt>
                <c:pt idx="409">
                  <c:v>1043.4831994928152</c:v>
                </c:pt>
                <c:pt idx="410">
                  <c:v>1045.0047548605244</c:v>
                </c:pt>
                <c:pt idx="411">
                  <c:v>1048.8931741335591</c:v>
                </c:pt>
                <c:pt idx="412">
                  <c:v>1052.274408284024</c:v>
                </c:pt>
                <c:pt idx="413">
                  <c:v>1055.8247041420123</c:v>
                </c:pt>
                <c:pt idx="414">
                  <c:v>1058.9523457311923</c:v>
                </c:pt>
                <c:pt idx="415">
                  <c:v>1060.7274936601864</c:v>
                </c:pt>
                <c:pt idx="416">
                  <c:v>1064.5313820794595</c:v>
                </c:pt>
                <c:pt idx="417">
                  <c:v>1067.0673076923081</c:v>
                </c:pt>
                <c:pt idx="418">
                  <c:v>1069.1805790363487</c:v>
                </c:pt>
                <c:pt idx="419">
                  <c:v>1072.1391589180055</c:v>
                </c:pt>
                <c:pt idx="420">
                  <c:v>1075.7739856297553</c:v>
                </c:pt>
                <c:pt idx="421">
                  <c:v>1078.986158072697</c:v>
                </c:pt>
                <c:pt idx="422">
                  <c:v>1081.6066145393072</c:v>
                </c:pt>
                <c:pt idx="423">
                  <c:v>1084.9878486897721</c:v>
                </c:pt>
                <c:pt idx="424">
                  <c:v>1087.0165891800511</c:v>
                </c:pt>
                <c:pt idx="425">
                  <c:v>1089.4679839391383</c:v>
                </c:pt>
                <c:pt idx="426">
                  <c:v>1091.2431318681324</c:v>
                </c:pt>
                <c:pt idx="427">
                  <c:v>1093.5254649196963</c:v>
                </c:pt>
                <c:pt idx="428">
                  <c:v>1096.1459213863066</c:v>
                </c:pt>
                <c:pt idx="429">
                  <c:v>1098.4282544378705</c:v>
                </c:pt>
                <c:pt idx="430">
                  <c:v>1100.7105874894344</c:v>
                </c:pt>
                <c:pt idx="431">
                  <c:v>1103.1619822485216</c:v>
                </c:pt>
                <c:pt idx="432">
                  <c:v>1105.7824387151318</c:v>
                </c:pt>
                <c:pt idx="433">
                  <c:v>1108.5719568892653</c:v>
                </c:pt>
                <c:pt idx="434">
                  <c:v>1110.3471048182594</c:v>
                </c:pt>
                <c:pt idx="435">
                  <c:v>1114.0664623837708</c:v>
                </c:pt>
                <c:pt idx="436">
                  <c:v>1117.3631656804741</c:v>
                </c:pt>
                <c:pt idx="437">
                  <c:v>1118.8847210481833</c:v>
                </c:pt>
                <c:pt idx="438">
                  <c:v>1119.8990912933227</c:v>
                </c:pt>
                <c:pt idx="439">
                  <c:v>1120.9134615384621</c:v>
                </c:pt>
                <c:pt idx="440">
                  <c:v>1123.4493871513107</c:v>
                </c:pt>
                <c:pt idx="441">
                  <c:v>1125.8162510566362</c:v>
                </c:pt>
                <c:pt idx="442">
                  <c:v>1128.9438926458163</c:v>
                </c:pt>
                <c:pt idx="443">
                  <c:v>1131.3952874049035</c:v>
                </c:pt>
                <c:pt idx="444">
                  <c:v>1133.0013736263743</c:v>
                </c:pt>
                <c:pt idx="445">
                  <c:v>1134.8613736263742</c:v>
                </c:pt>
                <c:pt idx="446">
                  <c:v>1136.1293364327985</c:v>
                </c:pt>
                <c:pt idx="447">
                  <c:v>1138.918854606932</c:v>
                </c:pt>
                <c:pt idx="448">
                  <c:v>1141.7929036348271</c:v>
                </c:pt>
                <c:pt idx="449">
                  <c:v>1143.3144590025363</c:v>
                </c:pt>
                <c:pt idx="450">
                  <c:v>1144.7514835164839</c:v>
                </c:pt>
                <c:pt idx="451">
                  <c:v>1146.1885080304314</c:v>
                </c:pt>
                <c:pt idx="452">
                  <c:v>1149.9923964497045</c:v>
                </c:pt>
                <c:pt idx="453">
                  <c:v>1150.4150507185127</c:v>
                </c:pt>
                <c:pt idx="454">
                  <c:v>1151.683013524937</c:v>
                </c:pt>
                <c:pt idx="455">
                  <c:v>1155.1487785291636</c:v>
                </c:pt>
                <c:pt idx="456">
                  <c:v>1157.3465807269658</c:v>
                </c:pt>
                <c:pt idx="457">
                  <c:v>1159.6289137785297</c:v>
                </c:pt>
                <c:pt idx="458">
                  <c:v>1160.896876584954</c:v>
                </c:pt>
                <c:pt idx="459">
                  <c:v>1162.24937024514</c:v>
                </c:pt>
                <c:pt idx="460">
                  <c:v>1163.9399873203724</c:v>
                </c:pt>
                <c:pt idx="461">
                  <c:v>1167.405752324599</c:v>
                </c:pt>
                <c:pt idx="462">
                  <c:v>1170.533393913779</c:v>
                </c:pt>
                <c:pt idx="463">
                  <c:v>1171.885887573965</c:v>
                </c:pt>
                <c:pt idx="464">
                  <c:v>1174.1682206255289</c:v>
                </c:pt>
                <c:pt idx="465">
                  <c:v>1174.9289983093836</c:v>
                </c:pt>
                <c:pt idx="466">
                  <c:v>1178.4792941673718</c:v>
                </c:pt>
                <c:pt idx="467">
                  <c:v>1181.099750633982</c:v>
                </c:pt>
                <c:pt idx="468">
                  <c:v>1184.0583305156388</c:v>
                </c:pt>
                <c:pt idx="469">
                  <c:v>1186.678786982249</c:v>
                </c:pt>
                <c:pt idx="470">
                  <c:v>1188.2848732037198</c:v>
                </c:pt>
                <c:pt idx="471">
                  <c:v>1189.7218977176674</c:v>
                </c:pt>
                <c:pt idx="472">
                  <c:v>1192.7650084530858</c:v>
                </c:pt>
                <c:pt idx="473">
                  <c:v>1195.7235883347425</c:v>
                </c:pt>
                <c:pt idx="474">
                  <c:v>1197.7523288250216</c:v>
                </c:pt>
                <c:pt idx="475">
                  <c:v>1200.541846999155</c:v>
                </c:pt>
                <c:pt idx="476">
                  <c:v>1203.92308114962</c:v>
                </c:pt>
                <c:pt idx="477">
                  <c:v>1206.2899450549455</c:v>
                </c:pt>
                <c:pt idx="478">
                  <c:v>1208.1496238377013</c:v>
                </c:pt>
                <c:pt idx="479">
                  <c:v>1211.7844505494511</c:v>
                </c:pt>
                <c:pt idx="480">
                  <c:v>1213.0524133558754</c:v>
                </c:pt>
                <c:pt idx="481">
                  <c:v>1216.3491166525787</c:v>
                </c:pt>
                <c:pt idx="482">
                  <c:v>1219.8994125105669</c:v>
                </c:pt>
                <c:pt idx="483">
                  <c:v>1222.3508072696541</c:v>
                </c:pt>
                <c:pt idx="484">
                  <c:v>1223.6187700760784</c:v>
                </c:pt>
                <c:pt idx="485">
                  <c:v>1225.9011031276423</c:v>
                </c:pt>
                <c:pt idx="486">
                  <c:v>1227.760781910398</c:v>
                </c:pt>
                <c:pt idx="487">
                  <c:v>1229.2823372781072</c:v>
                </c:pt>
                <c:pt idx="488">
                  <c:v>1232.6635714285721</c:v>
                </c:pt>
                <c:pt idx="489">
                  <c:v>1235.9602747252754</c:v>
                </c:pt>
                <c:pt idx="490">
                  <c:v>1239.0879163144555</c:v>
                </c:pt>
                <c:pt idx="491">
                  <c:v>1242.4691504649204</c:v>
                </c:pt>
                <c:pt idx="492">
                  <c:v>1243.8216441251063</c:v>
                </c:pt>
                <c:pt idx="493">
                  <c:v>1246.2730388841935</c:v>
                </c:pt>
                <c:pt idx="494">
                  <c:v>1248.0481868131876</c:v>
                </c:pt>
                <c:pt idx="495">
                  <c:v>1250.1614581572283</c:v>
                </c:pt>
                <c:pt idx="496">
                  <c:v>1252.9509763313617</c:v>
                </c:pt>
                <c:pt idx="497">
                  <c:v>1256.0786179205418</c:v>
                </c:pt>
                <c:pt idx="498">
                  <c:v>1259.2907903634834</c:v>
                </c:pt>
                <c:pt idx="499">
                  <c:v>1262.3339010989018</c:v>
                </c:pt>
                <c:pt idx="500">
                  <c:v>1264.785295857989</c:v>
                </c:pt>
                <c:pt idx="501">
                  <c:v>1266.4759129332215</c:v>
                </c:pt>
                <c:pt idx="502">
                  <c:v>1268.6739129332216</c:v>
                </c:pt>
                <c:pt idx="503">
                  <c:v>1271.0407768385471</c:v>
                </c:pt>
                <c:pt idx="504">
                  <c:v>1272.6468630600179</c:v>
                </c:pt>
                <c:pt idx="505">
                  <c:v>1273.9993567202039</c:v>
                </c:pt>
                <c:pt idx="506">
                  <c:v>1276.873405748099</c:v>
                </c:pt>
                <c:pt idx="507">
                  <c:v>1279.7474547759941</c:v>
                </c:pt>
                <c:pt idx="508">
                  <c:v>1281.9452569737964</c:v>
                </c:pt>
                <c:pt idx="509">
                  <c:v>1285.4955528317846</c:v>
                </c:pt>
                <c:pt idx="510">
                  <c:v>1286.7635156382089</c:v>
                </c:pt>
                <c:pt idx="511">
                  <c:v>1288.538663567203</c:v>
                </c:pt>
                <c:pt idx="512">
                  <c:v>1291.7508360101447</c:v>
                </c:pt>
                <c:pt idx="513">
                  <c:v>1293.4414530853771</c:v>
                </c:pt>
                <c:pt idx="514">
                  <c:v>1296.4000329670339</c:v>
                </c:pt>
                <c:pt idx="515">
                  <c:v>1299.1050202874058</c:v>
                </c:pt>
                <c:pt idx="516">
                  <c:v>1302.4862544378707</c:v>
                </c:pt>
                <c:pt idx="517">
                  <c:v>1305.9520194420973</c:v>
                </c:pt>
                <c:pt idx="518">
                  <c:v>1308.2343524936612</c:v>
                </c:pt>
                <c:pt idx="519">
                  <c:v>1311.1084015215563</c:v>
                </c:pt>
                <c:pt idx="520">
                  <c:v>1314.4896356720212</c:v>
                </c:pt>
                <c:pt idx="521">
                  <c:v>1317.2791538461547</c:v>
                </c:pt>
                <c:pt idx="522">
                  <c:v>1320.4913262890964</c:v>
                </c:pt>
                <c:pt idx="523">
                  <c:v>1322.3510050718521</c:v>
                </c:pt>
                <c:pt idx="524">
                  <c:v>1324.2952147083695</c:v>
                </c:pt>
                <c:pt idx="525">
                  <c:v>1327.2537945900262</c:v>
                </c:pt>
                <c:pt idx="526">
                  <c:v>1330.8040904480144</c:v>
                </c:pt>
                <c:pt idx="527">
                  <c:v>1331.7339298393922</c:v>
                </c:pt>
                <c:pt idx="528">
                  <c:v>1335.2842256973804</c:v>
                </c:pt>
                <c:pt idx="529">
                  <c:v>1337.3129661876594</c:v>
                </c:pt>
                <c:pt idx="530">
                  <c:v>1339.7643609467466</c:v>
                </c:pt>
                <c:pt idx="531">
                  <c:v>1340.9477928994093</c:v>
                </c:pt>
                <c:pt idx="532">
                  <c:v>1344.4980887573975</c:v>
                </c:pt>
                <c:pt idx="533">
                  <c:v>1346.0196441251067</c:v>
                </c:pt>
                <c:pt idx="534">
                  <c:v>1348.8936931530018</c:v>
                </c:pt>
                <c:pt idx="535">
                  <c:v>1351.1760262045657</c:v>
                </c:pt>
                <c:pt idx="536">
                  <c:v>1352.2749273034667</c:v>
                </c:pt>
                <c:pt idx="537">
                  <c:v>1353.7964826711759</c:v>
                </c:pt>
                <c:pt idx="538">
                  <c:v>1357.7694327979723</c:v>
                </c:pt>
                <c:pt idx="539">
                  <c:v>1359.8827041420129</c:v>
                </c:pt>
                <c:pt idx="540">
                  <c:v>1363.2639382924779</c:v>
                </c:pt>
                <c:pt idx="541">
                  <c:v>1366.137987320373</c:v>
                </c:pt>
                <c:pt idx="542">
                  <c:v>1369.0120363482681</c:v>
                </c:pt>
                <c:pt idx="543">
                  <c:v>1370.4490608622157</c:v>
                </c:pt>
                <c:pt idx="544">
                  <c:v>1372.8159247675412</c:v>
                </c:pt>
                <c:pt idx="545">
                  <c:v>1375.2673195266284</c:v>
                </c:pt>
                <c:pt idx="546">
                  <c:v>1377.380590870669</c:v>
                </c:pt>
                <c:pt idx="547">
                  <c:v>1379.4938622147097</c:v>
                </c:pt>
                <c:pt idx="548">
                  <c:v>1380.761825021134</c:v>
                </c:pt>
                <c:pt idx="549">
                  <c:v>1384.3966517328838</c:v>
                </c:pt>
                <c:pt idx="550">
                  <c:v>1386.0872688081163</c:v>
                </c:pt>
                <c:pt idx="551">
                  <c:v>1388.1160092983953</c:v>
                </c:pt>
                <c:pt idx="552">
                  <c:v>1390.2292806424359</c:v>
                </c:pt>
                <c:pt idx="553">
                  <c:v>1393.356922231616</c:v>
                </c:pt>
                <c:pt idx="554">
                  <c:v>1396.2309712595111</c:v>
                </c:pt>
                <c:pt idx="555">
                  <c:v>1398.3442426035517</c:v>
                </c:pt>
                <c:pt idx="556">
                  <c:v>1400.4575139475924</c:v>
                </c:pt>
                <c:pt idx="557">
                  <c:v>1404.1768715131038</c:v>
                </c:pt>
                <c:pt idx="558">
                  <c:v>1406.7127971259524</c:v>
                </c:pt>
                <c:pt idx="559">
                  <c:v>1410.4273646097506</c:v>
                </c:pt>
                <c:pt idx="560">
                  <c:v>1412.8787593688378</c:v>
                </c:pt>
                <c:pt idx="561">
                  <c:v>1416.0064009580178</c:v>
                </c:pt>
                <c:pt idx="562">
                  <c:v>1418.3732648633434</c:v>
                </c:pt>
                <c:pt idx="563">
                  <c:v>1422.0080915750932</c:v>
                </c:pt>
                <c:pt idx="564">
                  <c:v>1424.3749554804187</c:v>
                </c:pt>
                <c:pt idx="565">
                  <c:v>1425.7274491406047</c:v>
                </c:pt>
                <c:pt idx="566">
                  <c:v>1428.6014981684998</c:v>
                </c:pt>
                <c:pt idx="567">
                  <c:v>1431.22195463511</c:v>
                </c:pt>
                <c:pt idx="568">
                  <c:v>1432.8280408565809</c:v>
                </c:pt>
                <c:pt idx="569">
                  <c:v>1436.3783367145691</c:v>
                </c:pt>
                <c:pt idx="570">
                  <c:v>1438.4916080586097</c:v>
                </c:pt>
                <c:pt idx="571">
                  <c:v>1441.3656570865048</c:v>
                </c:pt>
                <c:pt idx="572">
                  <c:v>1444.1551752606383</c:v>
                </c:pt>
                <c:pt idx="573">
                  <c:v>1445.7612614821091</c:v>
                </c:pt>
                <c:pt idx="574">
                  <c:v>1448.2972614821092</c:v>
                </c:pt>
                <c:pt idx="575">
                  <c:v>1451.4249030712892</c:v>
                </c:pt>
                <c:pt idx="576">
                  <c:v>1452.9464584389984</c:v>
                </c:pt>
                <c:pt idx="577">
                  <c:v>1455.0597297830391</c:v>
                </c:pt>
                <c:pt idx="578">
                  <c:v>1456.7507297830391</c:v>
                </c:pt>
                <c:pt idx="579">
                  <c:v>1460.0474330797424</c:v>
                </c:pt>
                <c:pt idx="580">
                  <c:v>1462.160704423783</c:v>
                </c:pt>
                <c:pt idx="581">
                  <c:v>1463.6822597914922</c:v>
                </c:pt>
                <c:pt idx="582">
                  <c:v>1465.6264694280096</c:v>
                </c:pt>
                <c:pt idx="583">
                  <c:v>1468.4159876021431</c:v>
                </c:pt>
                <c:pt idx="584">
                  <c:v>1472.0509876021431</c:v>
                </c:pt>
                <c:pt idx="585">
                  <c:v>1473.3189504085674</c:v>
                </c:pt>
                <c:pt idx="586">
                  <c:v>1476.3620611439858</c:v>
                </c:pt>
                <c:pt idx="587">
                  <c:v>1478.3908016342648</c:v>
                </c:pt>
                <c:pt idx="588">
                  <c:v>1480.0814187094973</c:v>
                </c:pt>
                <c:pt idx="589">
                  <c:v>1482.8709368836307</c:v>
                </c:pt>
                <c:pt idx="590">
                  <c:v>1485.9985784728108</c:v>
                </c:pt>
                <c:pt idx="591">
                  <c:v>1489.0416892082292</c:v>
                </c:pt>
                <c:pt idx="592">
                  <c:v>1491.746676528601</c:v>
                </c:pt>
                <c:pt idx="593">
                  <c:v>1495.0433798253043</c:v>
                </c:pt>
                <c:pt idx="594">
                  <c:v>1496.9030586080601</c:v>
                </c:pt>
                <c:pt idx="595">
                  <c:v>1498.7627373908158</c:v>
                </c:pt>
                <c:pt idx="596">
                  <c:v>1501.5522555649493</c:v>
                </c:pt>
                <c:pt idx="597">
                  <c:v>1502.313033248804</c:v>
                </c:pt>
                <c:pt idx="598">
                  <c:v>1505.6097365455073</c:v>
                </c:pt>
                <c:pt idx="599">
                  <c:v>1508.3992547196408</c:v>
                </c:pt>
                <c:pt idx="600">
                  <c:v>1510.9351803324894</c:v>
                </c:pt>
                <c:pt idx="601">
                  <c:v>1513.1329825302917</c:v>
                </c:pt>
                <c:pt idx="602">
                  <c:v>1516.0915624119484</c:v>
                </c:pt>
                <c:pt idx="603">
                  <c:v>1517.528586925896</c:v>
                </c:pt>
                <c:pt idx="604">
                  <c:v>1520.1490433925062</c:v>
                </c:pt>
                <c:pt idx="605">
                  <c:v>1522.1777838827852</c:v>
                </c:pt>
                <c:pt idx="606">
                  <c:v>1525.8971414482967</c:v>
                </c:pt>
                <c:pt idx="607">
                  <c:v>1527.9258819385757</c:v>
                </c:pt>
                <c:pt idx="608">
                  <c:v>1530.3772766976629</c:v>
                </c:pt>
                <c:pt idx="609">
                  <c:v>1531.7297703578488</c:v>
                </c:pt>
                <c:pt idx="610">
                  <c:v>1535.1110045083137</c:v>
                </c:pt>
                <c:pt idx="611">
                  <c:v>1537.308806706116</c:v>
                </c:pt>
                <c:pt idx="612">
                  <c:v>1539.0839546351101</c:v>
                </c:pt>
                <c:pt idx="613">
                  <c:v>1539.9447323189647</c:v>
                </c:pt>
                <c:pt idx="614">
                  <c:v>1541.6353493941972</c:v>
                </c:pt>
                <c:pt idx="615">
                  <c:v>1543.4104973231913</c:v>
                </c:pt>
                <c:pt idx="616">
                  <c:v>1544.7629909833772</c:v>
                </c:pt>
                <c:pt idx="617">
                  <c:v>1548.2287559876038</c:v>
                </c:pt>
                <c:pt idx="618">
                  <c:v>1551.4409284305455</c:v>
                </c:pt>
                <c:pt idx="619">
                  <c:v>1553.807792335871</c:v>
                </c:pt>
                <c:pt idx="620">
                  <c:v>1555.3293477035802</c:v>
                </c:pt>
                <c:pt idx="621">
                  <c:v>1558.6260510002835</c:v>
                </c:pt>
                <c:pt idx="622">
                  <c:v>1560.9083840518474</c:v>
                </c:pt>
                <c:pt idx="623">
                  <c:v>1562.5990011270799</c:v>
                </c:pt>
                <c:pt idx="624">
                  <c:v>1564.0360256410274</c:v>
                </c:pt>
                <c:pt idx="625">
                  <c:v>1567.5863214990156</c:v>
                </c:pt>
                <c:pt idx="626">
                  <c:v>1571.559271625812</c:v>
                </c:pt>
                <c:pt idx="627">
                  <c:v>1574.6023823612304</c:v>
                </c:pt>
                <c:pt idx="628">
                  <c:v>1576.039406875178</c:v>
                </c:pt>
                <c:pt idx="629">
                  <c:v>1579.7587644406894</c:v>
                </c:pt>
                <c:pt idx="630">
                  <c:v>1581.0267272471137</c:v>
                </c:pt>
                <c:pt idx="631">
                  <c:v>1583.7317145674856</c:v>
                </c:pt>
                <c:pt idx="632">
                  <c:v>1586.0140476190495</c:v>
                </c:pt>
                <c:pt idx="633">
                  <c:v>1587.4510721329971</c:v>
                </c:pt>
                <c:pt idx="634">
                  <c:v>1590.917072132997</c:v>
                </c:pt>
                <c:pt idx="635">
                  <c:v>1592.8612817695143</c:v>
                </c:pt>
                <c:pt idx="636">
                  <c:v>1594.8054914060317</c:v>
                </c:pt>
                <c:pt idx="637">
                  <c:v>1596.5806393350258</c:v>
                </c:pt>
                <c:pt idx="638">
                  <c:v>1600.0201997745862</c:v>
                </c:pt>
                <c:pt idx="639">
                  <c:v>1603.2323722175279</c:v>
                </c:pt>
                <c:pt idx="640">
                  <c:v>1605.7682978303765</c:v>
                </c:pt>
                <c:pt idx="641">
                  <c:v>1607.6279766131322</c:v>
                </c:pt>
                <c:pt idx="642">
                  <c:v>1610.1639022259808</c:v>
                </c:pt>
                <c:pt idx="643">
                  <c:v>1612.784358692591</c:v>
                </c:pt>
                <c:pt idx="644">
                  <c:v>1615.2357534516782</c:v>
                </c:pt>
                <c:pt idx="645">
                  <c:v>1618.4479258946199</c:v>
                </c:pt>
                <c:pt idx="646">
                  <c:v>1620.3076046773756</c:v>
                </c:pt>
                <c:pt idx="647">
                  <c:v>1622.9280611439858</c:v>
                </c:pt>
                <c:pt idx="648">
                  <c:v>1626.5628878557357</c:v>
                </c:pt>
                <c:pt idx="649">
                  <c:v>1629.0142826148228</c:v>
                </c:pt>
                <c:pt idx="650">
                  <c:v>1631.2120848126251</c:v>
                </c:pt>
                <c:pt idx="651">
                  <c:v>1633.072084812625</c:v>
                </c:pt>
                <c:pt idx="652">
                  <c:v>1635.3540848126249</c:v>
                </c:pt>
                <c:pt idx="653">
                  <c:v>1637.2137635953807</c:v>
                </c:pt>
                <c:pt idx="654">
                  <c:v>1640.7640594533689</c:v>
                </c:pt>
                <c:pt idx="655">
                  <c:v>1644.3988861651187</c:v>
                </c:pt>
                <c:pt idx="656">
                  <c:v>1645.666848971543</c:v>
                </c:pt>
                <c:pt idx="657">
                  <c:v>1646.9348117779673</c:v>
                </c:pt>
                <c:pt idx="658">
                  <c:v>1648.3718362919149</c:v>
                </c:pt>
                <c:pt idx="659">
                  <c:v>1650.9922927585251</c:v>
                </c:pt>
                <c:pt idx="660">
                  <c:v>1653.274625810089</c:v>
                </c:pt>
                <c:pt idx="661">
                  <c:v>1654.4580577627517</c:v>
                </c:pt>
                <c:pt idx="662">
                  <c:v>1658.0083536207399</c:v>
                </c:pt>
                <c:pt idx="663">
                  <c:v>1659.9525632572572</c:v>
                </c:pt>
                <c:pt idx="664">
                  <c:v>1663.3337974077222</c:v>
                </c:pt>
                <c:pt idx="665">
                  <c:v>1665.7006613130477</c:v>
                </c:pt>
                <c:pt idx="666">
                  <c:v>1667.9829943646116</c:v>
                </c:pt>
                <c:pt idx="667">
                  <c:v>1670.8570433925067</c:v>
                </c:pt>
                <c:pt idx="668">
                  <c:v>1673.3084381515939</c:v>
                </c:pt>
                <c:pt idx="669">
                  <c:v>1675.5062403493962</c:v>
                </c:pt>
                <c:pt idx="670">
                  <c:v>1677.9576351084834</c:v>
                </c:pt>
                <c:pt idx="671">
                  <c:v>1679.0565362073844</c:v>
                </c:pt>
                <c:pt idx="672">
                  <c:v>1681.169807551425</c:v>
                </c:pt>
                <c:pt idx="673">
                  <c:v>1682.4377703578493</c:v>
                </c:pt>
                <c:pt idx="674">
                  <c:v>1685.8190045083143</c:v>
                </c:pt>
                <c:pt idx="675">
                  <c:v>1689.4538312200641</c:v>
                </c:pt>
                <c:pt idx="676">
                  <c:v>1690.9753865877733</c:v>
                </c:pt>
                <c:pt idx="677">
                  <c:v>1693.3422504930988</c:v>
                </c:pt>
                <c:pt idx="678">
                  <c:v>1696.6389537898021</c:v>
                </c:pt>
                <c:pt idx="679">
                  <c:v>1699.2594102564124</c:v>
                </c:pt>
                <c:pt idx="680">
                  <c:v>1700.6119039165983</c:v>
                </c:pt>
                <c:pt idx="681">
                  <c:v>1702.6406444068773</c:v>
                </c:pt>
                <c:pt idx="682">
                  <c:v>1706.2754711186271</c:v>
                </c:pt>
                <c:pt idx="683">
                  <c:v>1707.9660881938596</c:v>
                </c:pt>
                <c:pt idx="684">
                  <c:v>1709.9948286841386</c:v>
                </c:pt>
                <c:pt idx="685">
                  <c:v>1712.3616925894642</c:v>
                </c:pt>
                <c:pt idx="686">
                  <c:v>1715.7429267399291</c:v>
                </c:pt>
                <c:pt idx="687">
                  <c:v>1718.9550991828708</c:v>
                </c:pt>
                <c:pt idx="688">
                  <c:v>1721.2374322344347</c:v>
                </c:pt>
                <c:pt idx="689">
                  <c:v>1724.3650738236147</c:v>
                </c:pt>
                <c:pt idx="690">
                  <c:v>1725.7175674838006</c:v>
                </c:pt>
                <c:pt idx="691">
                  <c:v>1729.3523941955505</c:v>
                </c:pt>
                <c:pt idx="692">
                  <c:v>1730.4512952944515</c:v>
                </c:pt>
                <c:pt idx="693">
                  <c:v>1732.3955049309689</c:v>
                </c:pt>
                <c:pt idx="694">
                  <c:v>1734.6198873861206</c:v>
                </c:pt>
                <c:pt idx="695">
                  <c:v>1738.0011215365855</c:v>
                </c:pt>
                <c:pt idx="696">
                  <c:v>1739.5226769042947</c:v>
                </c:pt>
                <c:pt idx="697">
                  <c:v>1741.8895408096203</c:v>
                </c:pt>
                <c:pt idx="698">
                  <c:v>1745.5243675213701</c:v>
                </c:pt>
                <c:pt idx="699">
                  <c:v>1746.2851452052248</c:v>
                </c:pt>
                <c:pt idx="700">
                  <c:v>1748.9901325255967</c:v>
                </c:pt>
                <c:pt idx="701">
                  <c:v>1752.0332432610151</c:v>
                </c:pt>
                <c:pt idx="702">
                  <c:v>1753.8929220437708</c:v>
                </c:pt>
                <c:pt idx="703">
                  <c:v>1756.5979093641427</c:v>
                </c:pt>
                <c:pt idx="704">
                  <c:v>1759.0493041232298</c:v>
                </c:pt>
                <c:pt idx="705">
                  <c:v>1762.0924148586482</c:v>
                </c:pt>
                <c:pt idx="706">
                  <c:v>1764.7974021790201</c:v>
                </c:pt>
                <c:pt idx="707">
                  <c:v>1768.0941054757234</c:v>
                </c:pt>
                <c:pt idx="708">
                  <c:v>1769.7001916971942</c:v>
                </c:pt>
                <c:pt idx="709">
                  <c:v>1770.9681545036185</c:v>
                </c:pt>
                <c:pt idx="710">
                  <c:v>1772.7433024326126</c:v>
                </c:pt>
                <c:pt idx="711">
                  <c:v>1774.3493886540834</c:v>
                </c:pt>
                <c:pt idx="712">
                  <c:v>1775.7018823142694</c:v>
                </c:pt>
                <c:pt idx="713">
                  <c:v>1777.4770302432635</c:v>
                </c:pt>
                <c:pt idx="714">
                  <c:v>1779.1676473184959</c:v>
                </c:pt>
                <c:pt idx="715">
                  <c:v>1780.266548417397</c:v>
                </c:pt>
                <c:pt idx="716">
                  <c:v>1782.5488814689609</c:v>
                </c:pt>
                <c:pt idx="717">
                  <c:v>1784.4085602517166</c:v>
                </c:pt>
                <c:pt idx="718">
                  <c:v>1788.1279178172281</c:v>
                </c:pt>
                <c:pt idx="719">
                  <c:v>1790.747917817228</c:v>
                </c:pt>
                <c:pt idx="720">
                  <c:v>1793.1993125763152</c:v>
                </c:pt>
                <c:pt idx="721">
                  <c:v>1795.2280530665942</c:v>
                </c:pt>
                <c:pt idx="722">
                  <c:v>1797.1722627031115</c:v>
                </c:pt>
                <c:pt idx="723">
                  <c:v>1799.2855340471522</c:v>
                </c:pt>
                <c:pt idx="724">
                  <c:v>1801.3142745374312</c:v>
                </c:pt>
                <c:pt idx="725">
                  <c:v>1804.2728544190879</c:v>
                </c:pt>
                <c:pt idx="726">
                  <c:v>1806.8933108856982</c:v>
                </c:pt>
                <c:pt idx="727">
                  <c:v>1809.2601747910237</c:v>
                </c:pt>
                <c:pt idx="728">
                  <c:v>1810.8662610124945</c:v>
                </c:pt>
                <c:pt idx="729">
                  <c:v>1812.556878087727</c:v>
                </c:pt>
                <c:pt idx="730">
                  <c:v>1815.5154579693838</c:v>
                </c:pt>
                <c:pt idx="731">
                  <c:v>1817.9668527284709</c:v>
                </c:pt>
                <c:pt idx="732">
                  <c:v>1819.6574698037034</c:v>
                </c:pt>
                <c:pt idx="733">
                  <c:v>1823.4613582229765</c:v>
                </c:pt>
                <c:pt idx="734">
                  <c:v>1827.0116540809647</c:v>
                </c:pt>
                <c:pt idx="735">
                  <c:v>1830.0547648163831</c:v>
                </c:pt>
                <c:pt idx="736">
                  <c:v>1831.5763201840923</c:v>
                </c:pt>
                <c:pt idx="737">
                  <c:v>1833.6050606743713</c:v>
                </c:pt>
                <c:pt idx="738">
                  <c:v>1836.5636405560281</c:v>
                </c:pt>
                <c:pt idx="739">
                  <c:v>1840.2829981215395</c:v>
                </c:pt>
                <c:pt idx="740">
                  <c:v>1841.8890843430104</c:v>
                </c:pt>
                <c:pt idx="741">
                  <c:v>1843.1570471494347</c:v>
                </c:pt>
                <c:pt idx="742">
                  <c:v>1846.0310961773298</c:v>
                </c:pt>
                <c:pt idx="743">
                  <c:v>1847.2990589837541</c:v>
                </c:pt>
                <c:pt idx="744">
                  <c:v>1849.9195154503643</c:v>
                </c:pt>
                <c:pt idx="745">
                  <c:v>1851.6946633793584</c:v>
                </c:pt>
                <c:pt idx="746">
                  <c:v>1853.131687893306</c:v>
                </c:pt>
                <c:pt idx="747">
                  <c:v>1855.2449592373466</c:v>
                </c:pt>
                <c:pt idx="748">
                  <c:v>1858.8799592373466</c:v>
                </c:pt>
                <c:pt idx="749">
                  <c:v>1862.4302550953348</c:v>
                </c:pt>
                <c:pt idx="750">
                  <c:v>1864.4589955856138</c:v>
                </c:pt>
                <c:pt idx="751">
                  <c:v>1866.9949211984624</c:v>
                </c:pt>
                <c:pt idx="752">
                  <c:v>1869.9535010801192</c:v>
                </c:pt>
                <c:pt idx="753">
                  <c:v>1873.0815010801191</c:v>
                </c:pt>
                <c:pt idx="754">
                  <c:v>1875.0255010801191</c:v>
                </c:pt>
                <c:pt idx="755">
                  <c:v>1878.7448586456305</c:v>
                </c:pt>
                <c:pt idx="756">
                  <c:v>1881.3653151122408</c:v>
                </c:pt>
                <c:pt idx="757">
                  <c:v>1884.0703024326126</c:v>
                </c:pt>
                <c:pt idx="758">
                  <c:v>1886.4371663379382</c:v>
                </c:pt>
                <c:pt idx="759">
                  <c:v>1889.14215365831</c:v>
                </c:pt>
                <c:pt idx="760">
                  <c:v>1889.6493387808798</c:v>
                </c:pt>
                <c:pt idx="761">
                  <c:v>1892.6924495162982</c:v>
                </c:pt>
                <c:pt idx="762">
                  <c:v>1894.2140048840074</c:v>
                </c:pt>
                <c:pt idx="763">
                  <c:v>1894.9747825678621</c:v>
                </c:pt>
                <c:pt idx="764">
                  <c:v>1897.7643007419956</c:v>
                </c:pt>
                <c:pt idx="765">
                  <c:v>1900.3002263548442</c:v>
                </c:pt>
                <c:pt idx="766">
                  <c:v>1903.935053066594</c:v>
                </c:pt>
                <c:pt idx="767">
                  <c:v>1905.8792627031114</c:v>
                </c:pt>
                <c:pt idx="768">
                  <c:v>1908.41518831596</c:v>
                </c:pt>
                <c:pt idx="769">
                  <c:v>1910.3593979524774</c:v>
                </c:pt>
                <c:pt idx="770">
                  <c:v>1912.5572001502796</c:v>
                </c:pt>
                <c:pt idx="771">
                  <c:v>1915.6002001502795</c:v>
                </c:pt>
                <c:pt idx="772">
                  <c:v>1917.9670640556051</c:v>
                </c:pt>
                <c:pt idx="773">
                  <c:v>1920.5029896684537</c:v>
                </c:pt>
                <c:pt idx="774">
                  <c:v>1921.8554833286396</c:v>
                </c:pt>
                <c:pt idx="775">
                  <c:v>1924.4759397952498</c:v>
                </c:pt>
                <c:pt idx="776">
                  <c:v>1926.6737419930521</c:v>
                </c:pt>
                <c:pt idx="777">
                  <c:v>1927.5190505306682</c:v>
                </c:pt>
                <c:pt idx="778">
                  <c:v>1929.5477910209472</c:v>
                </c:pt>
                <c:pt idx="779">
                  <c:v>1932.8444943176505</c:v>
                </c:pt>
                <c:pt idx="780">
                  <c:v>1934.8732348079295</c:v>
                </c:pt>
                <c:pt idx="781">
                  <c:v>1936.9019752982085</c:v>
                </c:pt>
                <c:pt idx="782">
                  <c:v>1939.3529752982085</c:v>
                </c:pt>
                <c:pt idx="783">
                  <c:v>1942.9032711561968</c:v>
                </c:pt>
                <c:pt idx="784">
                  <c:v>1946.2842711561968</c:v>
                </c:pt>
                <c:pt idx="785">
                  <c:v>1947.805826523906</c:v>
                </c:pt>
                <c:pt idx="786">
                  <c:v>1950.1726904292316</c:v>
                </c:pt>
                <c:pt idx="787">
                  <c:v>1952.2859617732722</c:v>
                </c:pt>
                <c:pt idx="788">
                  <c:v>1954.4837639710745</c:v>
                </c:pt>
                <c:pt idx="789">
                  <c:v>1956.0053193387837</c:v>
                </c:pt>
                <c:pt idx="790">
                  <c:v>1958.6257758053939</c:v>
                </c:pt>
                <c:pt idx="791">
                  <c:v>1960.9926397107195</c:v>
                </c:pt>
                <c:pt idx="792">
                  <c:v>1964.458404714946</c:v>
                </c:pt>
                <c:pt idx="793">
                  <c:v>1967.5015154503644</c:v>
                </c:pt>
                <c:pt idx="794">
                  <c:v>1969.3615154503643</c:v>
                </c:pt>
                <c:pt idx="795">
                  <c:v>1972.2355644782594</c:v>
                </c:pt>
                <c:pt idx="796">
                  <c:v>1973.672588992207</c:v>
                </c:pt>
                <c:pt idx="797">
                  <c:v>1976.7156997276254</c:v>
                </c:pt>
                <c:pt idx="798">
                  <c:v>1979.4206870479973</c:v>
                </c:pt>
                <c:pt idx="799">
                  <c:v>1981.4494275382763</c:v>
                </c:pt>
                <c:pt idx="800">
                  <c:v>1983.4781680285553</c:v>
                </c:pt>
                <c:pt idx="801">
                  <c:v>1986.0140936414039</c:v>
                </c:pt>
                <c:pt idx="802">
                  <c:v>1988.7190809617757</c:v>
                </c:pt>
                <c:pt idx="803">
                  <c:v>1992.4384385272872</c:v>
                </c:pt>
                <c:pt idx="804">
                  <c:v>1994.8053024326127</c:v>
                </c:pt>
                <c:pt idx="805">
                  <c:v>1996.1577960927987</c:v>
                </c:pt>
                <c:pt idx="806">
                  <c:v>1997.8484131680311</c:v>
                </c:pt>
                <c:pt idx="807">
                  <c:v>2000.8915239034495</c:v>
                </c:pt>
                <c:pt idx="808">
                  <c:v>2003.0893261012518</c:v>
                </c:pt>
                <c:pt idx="809">
                  <c:v>2005.7943134216237</c:v>
                </c:pt>
                <c:pt idx="810">
                  <c:v>2007.3158687893329</c:v>
                </c:pt>
                <c:pt idx="811">
                  <c:v>2008.9218687893328</c:v>
                </c:pt>
                <c:pt idx="812">
                  <c:v>2011.8804486709896</c:v>
                </c:pt>
                <c:pt idx="813">
                  <c:v>2013.9091891612686</c:v>
                </c:pt>
                <c:pt idx="814">
                  <c:v>2016.6141764816405</c:v>
                </c:pt>
                <c:pt idx="815">
                  <c:v>2018.3047935568729</c:v>
                </c:pt>
                <c:pt idx="816">
                  <c:v>2021.8550894148611</c:v>
                </c:pt>
                <c:pt idx="817">
                  <c:v>2025.0672618578028</c:v>
                </c:pt>
                <c:pt idx="818">
                  <c:v>2028.1103725932212</c:v>
                </c:pt>
                <c:pt idx="819">
                  <c:v>2031.1534833286396</c:v>
                </c:pt>
                <c:pt idx="820">
                  <c:v>2034.7037791866278</c:v>
                </c:pt>
                <c:pt idx="821">
                  <c:v>2037.0706430919533</c:v>
                </c:pt>
                <c:pt idx="822">
                  <c:v>2039.183914435994</c:v>
                </c:pt>
                <c:pt idx="823">
                  <c:v>2040.8745315112265</c:v>
                </c:pt>
                <c:pt idx="824">
                  <c:v>2043.1568645627904</c:v>
                </c:pt>
                <c:pt idx="825">
                  <c:v>2045.1010741993077</c:v>
                </c:pt>
                <c:pt idx="826">
                  <c:v>2046.1999752982088</c:v>
                </c:pt>
                <c:pt idx="827">
                  <c:v>2048.8204317648192</c:v>
                </c:pt>
                <c:pt idx="828">
                  <c:v>2050.849172255098</c:v>
                </c:pt>
                <c:pt idx="829">
                  <c:v>2053.3005670141852</c:v>
                </c:pt>
                <c:pt idx="830">
                  <c:v>2055.4138383582258</c:v>
                </c:pt>
                <c:pt idx="831">
                  <c:v>2058.3724182398828</c:v>
                </c:pt>
                <c:pt idx="832">
                  <c:v>2061.5845906828245</c:v>
                </c:pt>
                <c:pt idx="833">
                  <c:v>2063.1906769042953</c:v>
                </c:pt>
                <c:pt idx="834">
                  <c:v>2064.6276769042952</c:v>
                </c:pt>
                <c:pt idx="835">
                  <c:v>2068.1779727622834</c:v>
                </c:pt>
                <c:pt idx="836">
                  <c:v>2071.1365526439404</c:v>
                </c:pt>
                <c:pt idx="837">
                  <c:v>2073.3343548417424</c:v>
                </c:pt>
                <c:pt idx="838">
                  <c:v>2075.9548113083529</c:v>
                </c:pt>
                <c:pt idx="839">
                  <c:v>2078.2371443599168</c:v>
                </c:pt>
                <c:pt idx="840">
                  <c:v>2081.1111933878119</c:v>
                </c:pt>
                <c:pt idx="841">
                  <c:v>2082.9708721705674</c:v>
                </c:pt>
                <c:pt idx="842">
                  <c:v>2084.2388349769917</c:v>
                </c:pt>
                <c:pt idx="843">
                  <c:v>2086.9438222973636</c:v>
                </c:pt>
                <c:pt idx="844">
                  <c:v>2089.4797479102122</c:v>
                </c:pt>
                <c:pt idx="845">
                  <c:v>2092.9455129144385</c:v>
                </c:pt>
                <c:pt idx="846">
                  <c:v>2094.3825374283861</c:v>
                </c:pt>
                <c:pt idx="847">
                  <c:v>2096.1576853573802</c:v>
                </c:pt>
                <c:pt idx="848">
                  <c:v>2098.7781418239906</c:v>
                </c:pt>
                <c:pt idx="849">
                  <c:v>2100.4687588992228</c:v>
                </c:pt>
                <c:pt idx="850">
                  <c:v>2101.821252559409</c:v>
                </c:pt>
                <c:pt idx="851">
                  <c:v>2102.8356228045486</c:v>
                </c:pt>
                <c:pt idx="852">
                  <c:v>2104.1881164647348</c:v>
                </c:pt>
                <c:pt idx="853">
                  <c:v>2107.315758053915</c:v>
                </c:pt>
                <c:pt idx="854">
                  <c:v>2110.69699220438</c:v>
                </c:pt>
                <c:pt idx="855">
                  <c:v>2112.6412018408973</c:v>
                </c:pt>
                <c:pt idx="856">
                  <c:v>2115.1771274537459</c:v>
                </c:pt>
                <c:pt idx="857">
                  <c:v>2116.6141519676935</c:v>
                </c:pt>
                <c:pt idx="858">
                  <c:v>2118.1357073354029</c:v>
                </c:pt>
                <c:pt idx="859">
                  <c:v>2119.2346084343039</c:v>
                </c:pt>
                <c:pt idx="860">
                  <c:v>2122.8694351460535</c:v>
                </c:pt>
                <c:pt idx="861">
                  <c:v>2125.4053607589021</c:v>
                </c:pt>
                <c:pt idx="862">
                  <c:v>2128.5333607589023</c:v>
                </c:pt>
                <c:pt idx="863">
                  <c:v>2130.3085086878964</c:v>
                </c:pt>
                <c:pt idx="864">
                  <c:v>2133.6052119845995</c:v>
                </c:pt>
                <c:pt idx="865">
                  <c:v>2135.8030141824015</c:v>
                </c:pt>
                <c:pt idx="866">
                  <c:v>2138.423470649012</c:v>
                </c:pt>
                <c:pt idx="867">
                  <c:v>2141.1284579693838</c:v>
                </c:pt>
                <c:pt idx="868">
                  <c:v>2144.0870378510408</c:v>
                </c:pt>
                <c:pt idx="869">
                  <c:v>2146.9610868789359</c:v>
                </c:pt>
                <c:pt idx="870">
                  <c:v>2149.8351359068311</c:v>
                </c:pt>
                <c:pt idx="871">
                  <c:v>2151.2721604207786</c:v>
                </c:pt>
                <c:pt idx="872">
                  <c:v>2153.3854317648193</c:v>
                </c:pt>
                <c:pt idx="873">
                  <c:v>2154.6533945712436</c:v>
                </c:pt>
                <c:pt idx="874">
                  <c:v>2157.5274435991387</c:v>
                </c:pt>
                <c:pt idx="875">
                  <c:v>2159.3025915281328</c:v>
                </c:pt>
                <c:pt idx="876">
                  <c:v>2161.2468011646502</c:v>
                </c:pt>
                <c:pt idx="877">
                  <c:v>2162.852887386121</c:v>
                </c:pt>
                <c:pt idx="878">
                  <c:v>2165.050689583923</c:v>
                </c:pt>
                <c:pt idx="879">
                  <c:v>2167.1639609279637</c:v>
                </c:pt>
                <c:pt idx="880">
                  <c:v>2169.0236397107192</c:v>
                </c:pt>
                <c:pt idx="881">
                  <c:v>2172.6584664224688</c:v>
                </c:pt>
                <c:pt idx="882">
                  <c:v>2174.2645526439396</c:v>
                </c:pt>
                <c:pt idx="883">
                  <c:v>2175.7015771578872</c:v>
                </c:pt>
                <c:pt idx="884">
                  <c:v>2177.9839102094511</c:v>
                </c:pt>
                <c:pt idx="885">
                  <c:v>2179.0828113083521</c:v>
                </c:pt>
                <c:pt idx="886">
                  <c:v>2181.4496752136774</c:v>
                </c:pt>
                <c:pt idx="887">
                  <c:v>2183.3093539964329</c:v>
                </c:pt>
                <c:pt idx="888">
                  <c:v>2185.8452796092815</c:v>
                </c:pt>
                <c:pt idx="889">
                  <c:v>2189.4801063210311</c:v>
                </c:pt>
                <c:pt idx="890">
                  <c:v>2191.4243159575485</c:v>
                </c:pt>
                <c:pt idx="891">
                  <c:v>2194.5519575467288</c:v>
                </c:pt>
                <c:pt idx="892">
                  <c:v>2195.9044512069149</c:v>
                </c:pt>
                <c:pt idx="893">
                  <c:v>2197.1724140133392</c:v>
                </c:pt>
                <c:pt idx="894">
                  <c:v>2199.3702162111413</c:v>
                </c:pt>
                <c:pt idx="895">
                  <c:v>2201.2298949938968</c:v>
                </c:pt>
                <c:pt idx="896">
                  <c:v>2204.0194131680305</c:v>
                </c:pt>
                <c:pt idx="897">
                  <c:v>2207.6542398797801</c:v>
                </c:pt>
                <c:pt idx="898">
                  <c:v>2210.7818814689604</c:v>
                </c:pt>
                <c:pt idx="899">
                  <c:v>2213.8249922043788</c:v>
                </c:pt>
                <c:pt idx="900">
                  <c:v>2215.1774858645649</c:v>
                </c:pt>
                <c:pt idx="901">
                  <c:v>2217.2907572086056</c:v>
                </c:pt>
                <c:pt idx="902">
                  <c:v>2219.1504359913611</c:v>
                </c:pt>
                <c:pt idx="903">
                  <c:v>2221.8554233117329</c:v>
                </c:pt>
                <c:pt idx="904">
                  <c:v>2224.729472339628</c:v>
                </c:pt>
                <c:pt idx="905">
                  <c:v>2226.3355585610989</c:v>
                </c:pt>
                <c:pt idx="906">
                  <c:v>2229.8858544190871</c:v>
                </c:pt>
                <c:pt idx="907">
                  <c:v>2232.9289651545055</c:v>
                </c:pt>
                <c:pt idx="908">
                  <c:v>2236.0566067436857</c:v>
                </c:pt>
                <c:pt idx="909">
                  <c:v>2238.5080015027729</c:v>
                </c:pt>
                <c:pt idx="910">
                  <c:v>2240.1140877242437</c:v>
                </c:pt>
                <c:pt idx="911">
                  <c:v>2242.6500133370923</c:v>
                </c:pt>
                <c:pt idx="912">
                  <c:v>2244.6787538273711</c:v>
                </c:pt>
                <c:pt idx="913">
                  <c:v>2246.3693709026034</c:v>
                </c:pt>
                <c:pt idx="914">
                  <c:v>2248.2290496853589</c:v>
                </c:pt>
                <c:pt idx="915">
                  <c:v>2250.8495061519693</c:v>
                </c:pt>
                <c:pt idx="916">
                  <c:v>2252.5401232272015</c:v>
                </c:pt>
                <c:pt idx="917">
                  <c:v>2254.9915179862887</c:v>
                </c:pt>
                <c:pt idx="918">
                  <c:v>2257.6115179862886</c:v>
                </c:pt>
                <c:pt idx="919">
                  <c:v>2259.4711967690441</c:v>
                </c:pt>
                <c:pt idx="920">
                  <c:v>2260.9082212829917</c:v>
                </c:pt>
                <c:pt idx="921">
                  <c:v>2263.6132086033635</c:v>
                </c:pt>
                <c:pt idx="922">
                  <c:v>2265.3038256785958</c:v>
                </c:pt>
                <c:pt idx="923">
                  <c:v>2268.6850598290607</c:v>
                </c:pt>
                <c:pt idx="924">
                  <c:v>2272.0662939795257</c:v>
                </c:pt>
                <c:pt idx="925">
                  <c:v>2273.7569110547579</c:v>
                </c:pt>
                <c:pt idx="926">
                  <c:v>2276.4618983751297</c:v>
                </c:pt>
                <c:pt idx="927">
                  <c:v>2277.729861181554</c:v>
                </c:pt>
                <c:pt idx="928">
                  <c:v>2280.938441063211</c:v>
                </c:pt>
                <c:pt idx="929">
                  <c:v>2282.4599964309205</c:v>
                </c:pt>
                <c:pt idx="930">
                  <c:v>2284.1506135061527</c:v>
                </c:pt>
                <c:pt idx="931">
                  <c:v>2287.2786135061529</c:v>
                </c:pt>
                <c:pt idx="932">
                  <c:v>2290.6598476566178</c:v>
                </c:pt>
                <c:pt idx="933">
                  <c:v>2294.210143514606</c:v>
                </c:pt>
                <c:pt idx="934">
                  <c:v>2295.7316988823154</c:v>
                </c:pt>
                <c:pt idx="935">
                  <c:v>2299.1974638865418</c:v>
                </c:pt>
                <c:pt idx="936">
                  <c:v>2300.7190192542512</c:v>
                </c:pt>
                <c:pt idx="937">
                  <c:v>2301.8179203531522</c:v>
                </c:pt>
                <c:pt idx="938">
                  <c:v>2303.846660843431</c:v>
                </c:pt>
                <c:pt idx="939">
                  <c:v>2305.7063396261865</c:v>
                </c:pt>
                <c:pt idx="940">
                  <c:v>2308.5803886540816</c:v>
                </c:pt>
                <c:pt idx="941">
                  <c:v>2311.2008451206921</c:v>
                </c:pt>
                <c:pt idx="942">
                  <c:v>2312.9759930496862</c:v>
                </c:pt>
                <c:pt idx="943">
                  <c:v>2315.9345729313432</c:v>
                </c:pt>
                <c:pt idx="944">
                  <c:v>2318.639560251715</c:v>
                </c:pt>
                <c:pt idx="945">
                  <c:v>2321.598140133372</c:v>
                </c:pt>
                <c:pt idx="946">
                  <c:v>2324.8948434300751</c:v>
                </c:pt>
                <c:pt idx="947">
                  <c:v>2326.5854605053073</c:v>
                </c:pt>
                <c:pt idx="948">
                  <c:v>2329.5444605053071</c:v>
                </c:pt>
                <c:pt idx="949">
                  <c:v>2331.0660158730166</c:v>
                </c:pt>
                <c:pt idx="950">
                  <c:v>2332.7566329482488</c:v>
                </c:pt>
                <c:pt idx="951">
                  <c:v>2336.4759905137603</c:v>
                </c:pt>
                <c:pt idx="952">
                  <c:v>2339.4345703954173</c:v>
                </c:pt>
                <c:pt idx="953">
                  <c:v>2341.6323725932193</c:v>
                </c:pt>
                <c:pt idx="954">
                  <c:v>2344.5909524748763</c:v>
                </c:pt>
                <c:pt idx="955">
                  <c:v>2346.2815695501085</c:v>
                </c:pt>
                <c:pt idx="956">
                  <c:v>2348.9865568704804</c:v>
                </c:pt>
                <c:pt idx="957">
                  <c:v>2351.6915441908523</c:v>
                </c:pt>
                <c:pt idx="958">
                  <c:v>2354.7346549262707</c:v>
                </c:pt>
                <c:pt idx="959">
                  <c:v>2356.5098028552648</c:v>
                </c:pt>
                <c:pt idx="960">
                  <c:v>2358.200419930497</c:v>
                </c:pt>
                <c:pt idx="961">
                  <c:v>2360.1446295670144</c:v>
                </c:pt>
                <c:pt idx="962">
                  <c:v>2363.5256295670142</c:v>
                </c:pt>
                <c:pt idx="963">
                  <c:v>2365.7234317648163</c:v>
                </c:pt>
                <c:pt idx="964">
                  <c:v>2367.2449871325257</c:v>
                </c:pt>
                <c:pt idx="965">
                  <c:v>2368.8510733539965</c:v>
                </c:pt>
                <c:pt idx="966">
                  <c:v>2371.0488755517986</c:v>
                </c:pt>
                <c:pt idx="967">
                  <c:v>2374.5146405560249</c:v>
                </c:pt>
                <c:pt idx="968">
                  <c:v>2377.2196278763968</c:v>
                </c:pt>
                <c:pt idx="969">
                  <c:v>2378.4875906828211</c:v>
                </c:pt>
                <c:pt idx="970">
                  <c:v>2382.0378865408093</c:v>
                </c:pt>
                <c:pt idx="971">
                  <c:v>2382.1228865408093</c:v>
                </c:pt>
                <c:pt idx="972">
                  <c:v>2384.3206887386114</c:v>
                </c:pt>
                <c:pt idx="973">
                  <c:v>2387.7019228890763</c:v>
                </c:pt>
                <c:pt idx="974">
                  <c:v>2388.9698856955006</c:v>
                </c:pt>
                <c:pt idx="975">
                  <c:v>2392.7737741147735</c:v>
                </c:pt>
                <c:pt idx="976">
                  <c:v>2394.8025146050522</c:v>
                </c:pt>
                <c:pt idx="977">
                  <c:v>2397.2539093641394</c:v>
                </c:pt>
                <c:pt idx="978">
                  <c:v>2400.9732669296509</c:v>
                </c:pt>
                <c:pt idx="979">
                  <c:v>2403.255266929651</c:v>
                </c:pt>
                <c:pt idx="980">
                  <c:v>2405.1994765661684</c:v>
                </c:pt>
                <c:pt idx="981">
                  <c:v>2408.9188341316799</c:v>
                </c:pt>
                <c:pt idx="982">
                  <c:v>2411.8774140133369</c:v>
                </c:pt>
                <c:pt idx="983">
                  <c:v>2413.3144385272844</c:v>
                </c:pt>
                <c:pt idx="984">
                  <c:v>2416.1039567014182</c:v>
                </c:pt>
                <c:pt idx="985">
                  <c:v>2417.8791046304123</c:v>
                </c:pt>
                <c:pt idx="986">
                  <c:v>2420.0769068282143</c:v>
                </c:pt>
                <c:pt idx="987">
                  <c:v>2421.2603387808772</c:v>
                </c:pt>
                <c:pt idx="988">
                  <c:v>2424.3034495162956</c:v>
                </c:pt>
                <c:pt idx="989">
                  <c:v>2425.5714123227199</c:v>
                </c:pt>
                <c:pt idx="990">
                  <c:v>2428.3609304968536</c:v>
                </c:pt>
                <c:pt idx="991">
                  <c:v>2430.8968561097022</c:v>
                </c:pt>
                <c:pt idx="992">
                  <c:v>2432.1612263548418</c:v>
                </c:pt>
                <c:pt idx="993">
                  <c:v>2433.5982508687894</c:v>
                </c:pt>
                <c:pt idx="994">
                  <c:v>2435.4579296515449</c:v>
                </c:pt>
                <c:pt idx="995">
                  <c:v>2437.3176084343004</c:v>
                </c:pt>
                <c:pt idx="996">
                  <c:v>2439.2618180708178</c:v>
                </c:pt>
                <c:pt idx="997">
                  <c:v>2442.1214968535733</c:v>
                </c:pt>
                <c:pt idx="998">
                  <c:v>2443.4739905137594</c:v>
                </c:pt>
                <c:pt idx="999">
                  <c:v>2446.5171012491778</c:v>
                </c:pt>
                <c:pt idx="1000">
                  <c:v>2448.4033602892832</c:v>
                </c:pt>
                <c:pt idx="1001">
                  <c:v>2450.1785082182773</c:v>
                </c:pt>
                <c:pt idx="1002">
                  <c:v>2451.7000635859868</c:v>
                </c:pt>
                <c:pt idx="1003">
                  <c:v>2452.8834955386496</c:v>
                </c:pt>
                <c:pt idx="1004">
                  <c:v>2456.4337913966378</c:v>
                </c:pt>
                <c:pt idx="1005">
                  <c:v>2459.0542478632483</c:v>
                </c:pt>
                <c:pt idx="1006">
                  <c:v>2460.6603340847191</c:v>
                </c:pt>
                <c:pt idx="1007">
                  <c:v>2463.1962596975677</c:v>
                </c:pt>
                <c:pt idx="1008">
                  <c:v>2464.8023459190385</c:v>
                </c:pt>
                <c:pt idx="1009">
                  <c:v>2466.1548395792247</c:v>
                </c:pt>
                <c:pt idx="1010">
                  <c:v>2469.282481168405</c:v>
                </c:pt>
                <c:pt idx="1011">
                  <c:v>2472.9173078801546</c:v>
                </c:pt>
                <c:pt idx="1012">
                  <c:v>2475.7068260542883</c:v>
                </c:pt>
                <c:pt idx="1013">
                  <c:v>2478.0736899596136</c:v>
                </c:pt>
                <c:pt idx="1014">
                  <c:v>2480.6096155724622</c:v>
                </c:pt>
                <c:pt idx="1015">
                  <c:v>2482.7228869165028</c:v>
                </c:pt>
                <c:pt idx="1016">
                  <c:v>2486.4422444820143</c:v>
                </c:pt>
                <c:pt idx="1017">
                  <c:v>2489.5702444820145</c:v>
                </c:pt>
                <c:pt idx="1018">
                  <c:v>2491.0917998497239</c:v>
                </c:pt>
                <c:pt idx="1019">
                  <c:v>2492.6978860711947</c:v>
                </c:pt>
                <c:pt idx="1020">
                  <c:v>2495.06474997652</c:v>
                </c:pt>
                <c:pt idx="1021">
                  <c:v>2496.3327127829443</c:v>
                </c:pt>
                <c:pt idx="1022">
                  <c:v>2498.1078607119384</c:v>
                </c:pt>
                <c:pt idx="1023">
                  <c:v>2499.7139469334093</c:v>
                </c:pt>
                <c:pt idx="1024">
                  <c:v>2501.2355023011187</c:v>
                </c:pt>
                <c:pt idx="1025">
                  <c:v>2502.1653416924964</c:v>
                </c:pt>
                <c:pt idx="1026">
                  <c:v>2504.2940821827756</c:v>
                </c:pt>
                <c:pt idx="1027">
                  <c:v>2505.6465758429617</c:v>
                </c:pt>
                <c:pt idx="1028">
                  <c:v>2507.1681312106712</c:v>
                </c:pt>
                <c:pt idx="1029">
                  <c:v>2509.7040568235197</c:v>
                </c:pt>
                <c:pt idx="1030">
                  <c:v>2512.4090568235197</c:v>
                </c:pt>
                <c:pt idx="1031">
                  <c:v>2512.8317110923276</c:v>
                </c:pt>
                <c:pt idx="1032">
                  <c:v>2514.5223281675599</c:v>
                </c:pt>
                <c:pt idx="1033">
                  <c:v>2516.3820069503154</c:v>
                </c:pt>
                <c:pt idx="1034">
                  <c:v>2519.0020069503153</c:v>
                </c:pt>
                <c:pt idx="1035">
                  <c:v>2522.0379325631638</c:v>
                </c:pt>
                <c:pt idx="1036">
                  <c:v>2524.9965124448208</c:v>
                </c:pt>
                <c:pt idx="1037">
                  <c:v>2526.7716603738149</c:v>
                </c:pt>
                <c:pt idx="1038">
                  <c:v>2529.9902110539042</c:v>
                </c:pt>
                <c:pt idx="1039">
                  <c:v>2532.143951544183</c:v>
                </c:pt>
                <c:pt idx="1040">
                  <c:v>2533.8345686194152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E5-4190-97B3-5D0228D1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804160"/>
        <c:axId val="2134844016"/>
      </c:scatterChart>
      <c:valAx>
        <c:axId val="623804160"/>
        <c:scaling>
          <c:orientation val="minMax"/>
          <c:max val="2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length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844016"/>
        <c:crosses val="autoZero"/>
        <c:crossBetween val="midCat"/>
        <c:majorUnit val="2000"/>
      </c:valAx>
      <c:valAx>
        <c:axId val="213484401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average annual collapses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80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4DA7F7-1BD9-4DD6-9849-1FBFFB80646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0BEE67-977E-0026-4E6C-8BF0ADF1F6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BF7D-C476-4AC4-A2A9-AC0ADA267034}">
  <dimension ref="A1:W1045"/>
  <sheetViews>
    <sheetView topLeftCell="M1021" workbookViewId="0">
      <selection activeCell="P1029" sqref="P1029"/>
    </sheetView>
  </sheetViews>
  <sheetFormatPr defaultColWidth="8.7109375" defaultRowHeight="11.45"/>
  <cols>
    <col min="1" max="1" width="14.5703125" style="4" customWidth="1"/>
    <col min="2" max="2" width="7.85546875" style="4" customWidth="1"/>
    <col min="3" max="3" width="16.5703125" style="4" customWidth="1"/>
    <col min="4" max="4" width="12.5703125" style="4" customWidth="1"/>
    <col min="5" max="5" width="10.42578125" style="4" customWidth="1"/>
    <col min="6" max="6" width="19.140625" style="4" customWidth="1"/>
    <col min="7" max="7" width="18.5703125" style="4" customWidth="1"/>
    <col min="8" max="8" width="10.140625" style="4" customWidth="1"/>
    <col min="9" max="9" width="29.85546875" style="4" customWidth="1"/>
    <col min="10" max="10" width="31" style="12" customWidth="1"/>
    <col min="11" max="11" width="29.42578125" style="11" customWidth="1"/>
    <col min="12" max="12" width="14.85546875" style="4" customWidth="1"/>
    <col min="13" max="13" width="18.140625" style="4" customWidth="1"/>
    <col min="14" max="14" width="20.85546875" style="5" bestFit="1" customWidth="1"/>
    <col min="15" max="15" width="17.7109375" style="4" bestFit="1" customWidth="1"/>
    <col min="16" max="16" width="15.140625" style="5" customWidth="1"/>
    <col min="17" max="17" width="9" style="4" bestFit="1" customWidth="1"/>
    <col min="18" max="18" width="14.7109375" style="4" bestFit="1" customWidth="1"/>
    <col min="19" max="19" width="16.5703125" style="5" customWidth="1"/>
    <col min="20" max="20" width="12.140625" style="4" customWidth="1"/>
    <col min="21" max="21" width="8.7109375" style="4"/>
    <col min="22" max="22" width="76.140625" style="29" bestFit="1" customWidth="1"/>
    <col min="23" max="16384" width="8.7109375" style="4"/>
  </cols>
  <sheetData>
    <row r="1" spans="1:22">
      <c r="B1" s="13" t="s">
        <v>0</v>
      </c>
      <c r="C1" s="13" t="s">
        <v>0</v>
      </c>
      <c r="D1" s="13" t="s">
        <v>1</v>
      </c>
      <c r="E1" s="13" t="s">
        <v>0</v>
      </c>
      <c r="F1" s="13" t="s">
        <v>0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7" t="s">
        <v>1</v>
      </c>
      <c r="M1" s="19"/>
      <c r="N1" s="20"/>
      <c r="O1" s="13"/>
      <c r="P1" s="14"/>
      <c r="Q1" s="13"/>
      <c r="R1" s="13"/>
      <c r="S1" s="14"/>
      <c r="T1" s="13"/>
      <c r="U1" s="13"/>
      <c r="V1" s="30"/>
    </row>
    <row r="2" spans="1:22" ht="34.5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7</v>
      </c>
      <c r="H2" s="17" t="s">
        <v>8</v>
      </c>
      <c r="I2" s="17" t="s">
        <v>9</v>
      </c>
      <c r="J2" s="17" t="s">
        <v>10</v>
      </c>
      <c r="K2" s="21" t="s">
        <v>11</v>
      </c>
      <c r="L2" s="17" t="s">
        <v>12</v>
      </c>
      <c r="M2" s="17" t="s">
        <v>13</v>
      </c>
      <c r="N2" s="22" t="s">
        <v>14</v>
      </c>
      <c r="O2" s="15" t="s">
        <v>15</v>
      </c>
      <c r="P2" s="16" t="s">
        <v>16</v>
      </c>
      <c r="Q2" s="17" t="s">
        <v>17</v>
      </c>
      <c r="R2" s="17" t="s">
        <v>18</v>
      </c>
      <c r="S2" s="18" t="s">
        <v>19</v>
      </c>
      <c r="T2" s="17" t="s">
        <v>20</v>
      </c>
      <c r="U2" s="17" t="s">
        <v>21</v>
      </c>
      <c r="V2" s="15" t="s">
        <v>22</v>
      </c>
    </row>
    <row r="3" spans="1:22">
      <c r="A3" s="2">
        <v>1</v>
      </c>
      <c r="B3" s="2" t="s">
        <v>23</v>
      </c>
      <c r="C3" s="2" t="s">
        <v>24</v>
      </c>
      <c r="D3" s="2" t="s">
        <v>24</v>
      </c>
      <c r="E3" s="2" t="s">
        <v>24</v>
      </c>
      <c r="F3" s="2" t="s">
        <v>24</v>
      </c>
      <c r="G3" s="2" t="s">
        <v>24</v>
      </c>
      <c r="H3" s="2" t="s">
        <v>24</v>
      </c>
      <c r="I3" s="2" t="s">
        <v>24</v>
      </c>
      <c r="J3" s="6" t="s">
        <v>24</v>
      </c>
      <c r="K3" s="7" t="s">
        <v>24</v>
      </c>
      <c r="L3" s="2" t="s">
        <v>24</v>
      </c>
      <c r="M3" s="3">
        <f>VLOOKUP(A3,'Pro rata results to population'!$A$6:$E$1046,5,FALSE)</f>
        <v>3.8772139470041367</v>
      </c>
      <c r="N3" s="3">
        <v>0.76077768385460698</v>
      </c>
      <c r="O3" s="2">
        <v>2.5</v>
      </c>
      <c r="P3" s="3">
        <f>SUM(1-(N3/O3))</f>
        <v>0.69568892645815716</v>
      </c>
      <c r="Q3" s="2" t="s">
        <v>25</v>
      </c>
      <c r="R3" s="33" t="str">
        <f>IF(AND(P3&lt;0.5,P3&gt;-0.5),"Yes","No")</f>
        <v>No</v>
      </c>
      <c r="S3" s="34">
        <f>SUM(N3/(M3/1000))</f>
        <v>196.21761766395383</v>
      </c>
      <c r="T3" s="33">
        <f>IF(S3&lt;=12,1,IF(S3&lt;25,2,IF(S3&lt;50,3,IF(S3&lt;100,4,5))))</f>
        <v>5</v>
      </c>
      <c r="U3" s="2">
        <f>RANK(S3,S$3:S$1043)</f>
        <v>466</v>
      </c>
      <c r="V3" s="31" t="s">
        <v>26</v>
      </c>
    </row>
    <row r="4" spans="1:22">
      <c r="A4" s="2">
        <v>2</v>
      </c>
      <c r="B4" s="2" t="s">
        <v>27</v>
      </c>
      <c r="C4" s="2" t="s">
        <v>24</v>
      </c>
      <c r="D4" s="2" t="s">
        <v>24</v>
      </c>
      <c r="E4" s="2" t="s">
        <v>28</v>
      </c>
      <c r="F4" s="2" t="s">
        <v>24</v>
      </c>
      <c r="G4" s="2" t="s">
        <v>24</v>
      </c>
      <c r="H4" s="2" t="s">
        <v>24</v>
      </c>
      <c r="I4" s="2" t="s">
        <v>24</v>
      </c>
      <c r="J4" s="6" t="s">
        <v>24</v>
      </c>
      <c r="K4" s="7" t="s">
        <v>24</v>
      </c>
      <c r="L4" s="2" t="s">
        <v>24</v>
      </c>
      <c r="M4" s="3">
        <f>VLOOKUP(A4,'Pro rata results to population'!$A$6:$E$1046,5,FALSE)</f>
        <v>11.440004545222759</v>
      </c>
      <c r="N4" s="3">
        <v>2.2823330515638207</v>
      </c>
      <c r="O4" s="2">
        <v>2.5</v>
      </c>
      <c r="P4" s="3">
        <f t="shared" ref="P4:P67" si="0">SUM(1-(N4/O4))</f>
        <v>8.7066779374471714E-2</v>
      </c>
      <c r="Q4" s="2" t="s">
        <v>25</v>
      </c>
      <c r="R4" s="33" t="str">
        <f t="shared" ref="R4:R67" si="1">IF(AND(P4&lt;0.5,P4&gt;-0.5),"Yes","No")</f>
        <v>Yes</v>
      </c>
      <c r="S4" s="34">
        <f t="shared" ref="S4:S67" si="2">SUM(N4/(M4/1000))</f>
        <v>199.50455810936737</v>
      </c>
      <c r="T4" s="33">
        <f t="shared" ref="T4:T67" si="3">IF(S4&lt;=12,1,IF(S4&lt;25,2,IF(S4&lt;50,3,IF(S4&lt;100,4,5))))</f>
        <v>5</v>
      </c>
      <c r="U4" s="2">
        <f t="shared" ref="U4:U67" si="4">RANK(S4,S$3:S$1043)</f>
        <v>458</v>
      </c>
      <c r="V4" s="31"/>
    </row>
    <row r="5" spans="1:22">
      <c r="A5" s="2">
        <v>3</v>
      </c>
      <c r="B5" s="2" t="s">
        <v>29</v>
      </c>
      <c r="C5" s="2" t="s">
        <v>24</v>
      </c>
      <c r="D5" s="2" t="s">
        <v>24</v>
      </c>
      <c r="E5" s="2" t="s">
        <v>28</v>
      </c>
      <c r="F5" s="2" t="s">
        <v>24</v>
      </c>
      <c r="G5" s="2" t="s">
        <v>24</v>
      </c>
      <c r="H5" s="2" t="s">
        <v>24</v>
      </c>
      <c r="I5" s="2" t="s">
        <v>24</v>
      </c>
      <c r="J5" s="6" t="s">
        <v>24</v>
      </c>
      <c r="K5" s="7" t="s">
        <v>24</v>
      </c>
      <c r="L5" s="2" t="s">
        <v>24</v>
      </c>
      <c r="M5" s="3">
        <f>VLOOKUP(A5,'Pro rata results to population'!$A$6:$E$1046,5,FALSE)</f>
        <v>310.07160262951783</v>
      </c>
      <c r="N5" s="3">
        <v>1.6906170752324596</v>
      </c>
      <c r="O5" s="2">
        <v>2.5</v>
      </c>
      <c r="P5" s="3">
        <f t="shared" si="0"/>
        <v>0.32375316990701619</v>
      </c>
      <c r="Q5" s="2" t="s">
        <v>25</v>
      </c>
      <c r="R5" s="33" t="str">
        <f t="shared" si="1"/>
        <v>Yes</v>
      </c>
      <c r="S5" s="34">
        <f t="shared" si="2"/>
        <v>5.4523441066367369</v>
      </c>
      <c r="T5" s="33">
        <f t="shared" si="3"/>
        <v>1</v>
      </c>
      <c r="U5" s="2">
        <f t="shared" si="4"/>
        <v>1041</v>
      </c>
      <c r="V5" s="31"/>
    </row>
    <row r="6" spans="1:22" ht="23.1">
      <c r="A6" s="2">
        <v>4</v>
      </c>
      <c r="B6" s="2" t="s">
        <v>30</v>
      </c>
      <c r="C6" s="2" t="s">
        <v>31</v>
      </c>
      <c r="D6" s="2" t="s">
        <v>32</v>
      </c>
      <c r="E6" s="2" t="s">
        <v>28</v>
      </c>
      <c r="F6" s="2" t="s">
        <v>33</v>
      </c>
      <c r="G6" s="2" t="s">
        <v>24</v>
      </c>
      <c r="H6" s="2" t="s">
        <v>24</v>
      </c>
      <c r="I6" s="2" t="s">
        <v>24</v>
      </c>
      <c r="J6" s="6" t="s">
        <v>24</v>
      </c>
      <c r="K6" s="7" t="s">
        <v>24</v>
      </c>
      <c r="L6" s="2" t="s">
        <v>24</v>
      </c>
      <c r="M6" s="3">
        <f>VLOOKUP(A6,'Pro rata results to population'!$A$6:$E$1046,5,FALSE)</f>
        <v>16.100228479824242</v>
      </c>
      <c r="N6" s="3">
        <v>3.8038884192730356</v>
      </c>
      <c r="O6" s="2">
        <v>2.5</v>
      </c>
      <c r="P6" s="3">
        <f t="shared" si="0"/>
        <v>-0.52155536770921418</v>
      </c>
      <c r="Q6" s="2" t="s">
        <v>25</v>
      </c>
      <c r="R6" s="33" t="str">
        <f t="shared" si="1"/>
        <v>No</v>
      </c>
      <c r="S6" s="34">
        <f t="shared" si="2"/>
        <v>236.26300856784866</v>
      </c>
      <c r="T6" s="33">
        <f t="shared" si="3"/>
        <v>5</v>
      </c>
      <c r="U6" s="2">
        <f t="shared" si="4"/>
        <v>390</v>
      </c>
      <c r="V6" s="31" t="s">
        <v>34</v>
      </c>
    </row>
    <row r="7" spans="1:22">
      <c r="A7" s="2">
        <v>5</v>
      </c>
      <c r="B7" s="2" t="s">
        <v>30</v>
      </c>
      <c r="C7" s="2" t="s">
        <v>31</v>
      </c>
      <c r="D7" s="2" t="s">
        <v>35</v>
      </c>
      <c r="E7" s="2" t="s">
        <v>28</v>
      </c>
      <c r="F7" s="2" t="s">
        <v>24</v>
      </c>
      <c r="G7" s="2" t="s">
        <v>24</v>
      </c>
      <c r="H7" s="2" t="s">
        <v>24</v>
      </c>
      <c r="I7" s="2" t="s">
        <v>24</v>
      </c>
      <c r="J7" s="6" t="s">
        <v>24</v>
      </c>
      <c r="K7" s="7" t="s">
        <v>24</v>
      </c>
      <c r="L7" s="2" t="s">
        <v>24</v>
      </c>
      <c r="M7" s="3">
        <f>VLOOKUP(A7,'Pro rata results to population'!$A$6:$E$1046,5,FALSE)</f>
        <v>6.1161884656903682</v>
      </c>
      <c r="N7" s="3">
        <v>1.2679628064243449</v>
      </c>
      <c r="O7" s="2">
        <v>2.5</v>
      </c>
      <c r="P7" s="3">
        <f t="shared" si="0"/>
        <v>0.49281487743026209</v>
      </c>
      <c r="Q7" s="2" t="s">
        <v>25</v>
      </c>
      <c r="R7" s="33" t="str">
        <f t="shared" si="1"/>
        <v>Yes</v>
      </c>
      <c r="S7" s="34">
        <f t="shared" si="2"/>
        <v>207.31257931915655</v>
      </c>
      <c r="T7" s="33">
        <f t="shared" si="3"/>
        <v>5</v>
      </c>
      <c r="U7" s="2">
        <f t="shared" si="4"/>
        <v>447</v>
      </c>
      <c r="V7" s="31"/>
    </row>
    <row r="8" spans="1:22">
      <c r="A8" s="2">
        <v>6</v>
      </c>
      <c r="B8" s="2" t="s">
        <v>30</v>
      </c>
      <c r="C8" s="2" t="s">
        <v>36</v>
      </c>
      <c r="D8" s="2" t="s">
        <v>37</v>
      </c>
      <c r="E8" s="2" t="s">
        <v>28</v>
      </c>
      <c r="F8" s="2" t="s">
        <v>33</v>
      </c>
      <c r="G8" s="2" t="s">
        <v>38</v>
      </c>
      <c r="H8" s="2" t="s">
        <v>24</v>
      </c>
      <c r="I8" s="2" t="s">
        <v>24</v>
      </c>
      <c r="J8" s="6" t="s">
        <v>24</v>
      </c>
      <c r="K8" s="7" t="s">
        <v>24</v>
      </c>
      <c r="L8" s="2" t="s">
        <v>24</v>
      </c>
      <c r="M8" s="3">
        <f>VLOOKUP(A8,'Pro rata results to population'!$A$6:$E$1046,5,FALSE)</f>
        <v>17.711241525180842</v>
      </c>
      <c r="N8" s="3">
        <v>3.2967032967032983</v>
      </c>
      <c r="O8" s="2">
        <v>2.5</v>
      </c>
      <c r="P8" s="3">
        <f t="shared" si="0"/>
        <v>-0.31868131868131933</v>
      </c>
      <c r="Q8" s="2" t="s">
        <v>25</v>
      </c>
      <c r="R8" s="33" t="str">
        <f t="shared" si="1"/>
        <v>Yes</v>
      </c>
      <c r="S8" s="34">
        <f t="shared" si="2"/>
        <v>186.13620575475932</v>
      </c>
      <c r="T8" s="33">
        <f t="shared" si="3"/>
        <v>5</v>
      </c>
      <c r="U8" s="2">
        <f t="shared" si="4"/>
        <v>490</v>
      </c>
      <c r="V8" s="31"/>
    </row>
    <row r="9" spans="1:22" ht="23.1">
      <c r="A9" s="2">
        <v>7</v>
      </c>
      <c r="B9" s="2" t="s">
        <v>30</v>
      </c>
      <c r="C9" s="2" t="s">
        <v>36</v>
      </c>
      <c r="D9" s="2" t="s">
        <v>37</v>
      </c>
      <c r="E9" s="2" t="s">
        <v>28</v>
      </c>
      <c r="F9" s="2" t="s">
        <v>33</v>
      </c>
      <c r="G9" s="2" t="s">
        <v>39</v>
      </c>
      <c r="H9" s="2" t="s">
        <v>24</v>
      </c>
      <c r="I9" s="2" t="s">
        <v>24</v>
      </c>
      <c r="J9" s="6" t="s">
        <v>24</v>
      </c>
      <c r="K9" s="7" t="s">
        <v>24</v>
      </c>
      <c r="L9" s="2" t="s">
        <v>24</v>
      </c>
      <c r="M9" s="3">
        <f>VLOOKUP(A9,'Pro rata results to population'!$A$6:$E$1046,5,FALSE)</f>
        <v>5.4883137235214381</v>
      </c>
      <c r="N9" s="3">
        <v>0.92983939137785288</v>
      </c>
      <c r="O9" s="2">
        <v>2.5</v>
      </c>
      <c r="P9" s="3">
        <f t="shared" si="0"/>
        <v>0.62806424344885881</v>
      </c>
      <c r="Q9" s="2" t="s">
        <v>25</v>
      </c>
      <c r="R9" s="33" t="str">
        <f t="shared" si="1"/>
        <v>No</v>
      </c>
      <c r="S9" s="34">
        <f t="shared" si="2"/>
        <v>169.42169092718061</v>
      </c>
      <c r="T9" s="33">
        <f t="shared" si="3"/>
        <v>5</v>
      </c>
      <c r="U9" s="2">
        <f t="shared" si="4"/>
        <v>528</v>
      </c>
      <c r="V9" s="31" t="s">
        <v>40</v>
      </c>
    </row>
    <row r="10" spans="1:22">
      <c r="A10" s="2">
        <v>8</v>
      </c>
      <c r="B10" s="2" t="s">
        <v>30</v>
      </c>
      <c r="C10" s="2" t="s">
        <v>41</v>
      </c>
      <c r="D10" s="2" t="s">
        <v>42</v>
      </c>
      <c r="E10" s="2" t="s">
        <v>28</v>
      </c>
      <c r="F10" s="2" t="s">
        <v>33</v>
      </c>
      <c r="G10" s="2" t="s">
        <v>38</v>
      </c>
      <c r="H10" s="2" t="s">
        <v>43</v>
      </c>
      <c r="I10" s="2" t="s">
        <v>24</v>
      </c>
      <c r="J10" s="6" t="s">
        <v>24</v>
      </c>
      <c r="K10" s="7" t="s">
        <v>24</v>
      </c>
      <c r="L10" s="2" t="s">
        <v>24</v>
      </c>
      <c r="M10" s="3">
        <f>VLOOKUP(A10,'Pro rata results to population'!$A$6:$E$1046,5,FALSE)</f>
        <v>4.7134058622369839</v>
      </c>
      <c r="N10" s="3">
        <v>1.3524936601859678</v>
      </c>
      <c r="O10" s="2">
        <v>2.5</v>
      </c>
      <c r="P10" s="3">
        <f t="shared" si="0"/>
        <v>0.45900253592561291</v>
      </c>
      <c r="Q10" s="2" t="s">
        <v>25</v>
      </c>
      <c r="R10" s="33" t="str">
        <f t="shared" si="1"/>
        <v>Yes</v>
      </c>
      <c r="S10" s="34">
        <f t="shared" si="2"/>
        <v>286.94614886061902</v>
      </c>
      <c r="T10" s="33">
        <f t="shared" si="3"/>
        <v>5</v>
      </c>
      <c r="U10" s="2">
        <f t="shared" si="4"/>
        <v>325</v>
      </c>
      <c r="V10" s="31"/>
    </row>
    <row r="11" spans="1:22">
      <c r="A11" s="2">
        <v>9</v>
      </c>
      <c r="B11" s="2" t="s">
        <v>30</v>
      </c>
      <c r="C11" s="2" t="s">
        <v>41</v>
      </c>
      <c r="D11" s="2" t="s">
        <v>42</v>
      </c>
      <c r="E11" s="2" t="s">
        <v>28</v>
      </c>
      <c r="F11" s="2" t="s">
        <v>33</v>
      </c>
      <c r="G11" s="2" t="s">
        <v>33</v>
      </c>
      <c r="H11" s="2" t="s">
        <v>44</v>
      </c>
      <c r="I11" s="2" t="s">
        <v>45</v>
      </c>
      <c r="J11" s="6" t="s">
        <v>24</v>
      </c>
      <c r="K11" s="7" t="s">
        <v>24</v>
      </c>
      <c r="L11" s="2" t="s">
        <v>24</v>
      </c>
      <c r="M11" s="3">
        <f>VLOOKUP(A11,'Pro rata results to population'!$A$6:$E$1046,5,FALSE)</f>
        <v>16.017563153936464</v>
      </c>
      <c r="N11" s="3">
        <v>1.5215553677092135</v>
      </c>
      <c r="O11" s="2">
        <v>2.5</v>
      </c>
      <c r="P11" s="3">
        <f t="shared" si="0"/>
        <v>0.39137785291631455</v>
      </c>
      <c r="Q11" s="2" t="s">
        <v>25</v>
      </c>
      <c r="R11" s="33" t="str">
        <f t="shared" si="1"/>
        <v>Yes</v>
      </c>
      <c r="S11" s="34">
        <f t="shared" si="2"/>
        <v>94.992937008353692</v>
      </c>
      <c r="T11" s="33">
        <f t="shared" si="3"/>
        <v>4</v>
      </c>
      <c r="U11" s="2">
        <f t="shared" si="4"/>
        <v>786</v>
      </c>
      <c r="V11" s="31"/>
    </row>
    <row r="12" spans="1:22">
      <c r="A12" s="2">
        <v>10</v>
      </c>
      <c r="B12" s="2" t="s">
        <v>30</v>
      </c>
      <c r="C12" s="2" t="s">
        <v>41</v>
      </c>
      <c r="D12" s="2" t="s">
        <v>42</v>
      </c>
      <c r="E12" s="2" t="s">
        <v>28</v>
      </c>
      <c r="F12" s="2" t="s">
        <v>33</v>
      </c>
      <c r="G12" s="2" t="s">
        <v>33</v>
      </c>
      <c r="H12" s="2" t="s">
        <v>44</v>
      </c>
      <c r="I12" s="2" t="s">
        <v>46</v>
      </c>
      <c r="J12" s="6" t="s">
        <v>24</v>
      </c>
      <c r="K12" s="7" t="s">
        <v>24</v>
      </c>
      <c r="L12" s="2" t="s">
        <v>24</v>
      </c>
      <c r="M12" s="3">
        <f>VLOOKUP(A12,'Pro rata results to population'!$A$6:$E$1046,5,FALSE)</f>
        <v>5.3283004895002897</v>
      </c>
      <c r="N12" s="3">
        <v>1.437024513947591</v>
      </c>
      <c r="O12" s="2">
        <v>2.5</v>
      </c>
      <c r="P12" s="3">
        <f t="shared" si="0"/>
        <v>0.42519019442096362</v>
      </c>
      <c r="Q12" s="2" t="s">
        <v>25</v>
      </c>
      <c r="R12" s="33" t="str">
        <f t="shared" si="1"/>
        <v>Yes</v>
      </c>
      <c r="S12" s="34">
        <f t="shared" si="2"/>
        <v>269.69659777621911</v>
      </c>
      <c r="T12" s="33">
        <f t="shared" si="3"/>
        <v>5</v>
      </c>
      <c r="U12" s="2">
        <f t="shared" si="4"/>
        <v>347</v>
      </c>
      <c r="V12" s="31"/>
    </row>
    <row r="13" spans="1:22">
      <c r="A13" s="2">
        <v>11</v>
      </c>
      <c r="B13" s="2" t="s">
        <v>30</v>
      </c>
      <c r="C13" s="2" t="s">
        <v>41</v>
      </c>
      <c r="D13" s="2" t="s">
        <v>42</v>
      </c>
      <c r="E13" s="2" t="s">
        <v>28</v>
      </c>
      <c r="F13" s="2" t="s">
        <v>33</v>
      </c>
      <c r="G13" s="2" t="s">
        <v>33</v>
      </c>
      <c r="H13" s="2" t="s">
        <v>44</v>
      </c>
      <c r="I13" s="2" t="s">
        <v>47</v>
      </c>
      <c r="J13" s="6" t="s">
        <v>24</v>
      </c>
      <c r="K13" s="7" t="s">
        <v>24</v>
      </c>
      <c r="L13" s="2" t="s">
        <v>24</v>
      </c>
      <c r="M13" s="3">
        <f>VLOOKUP(A13,'Pro rata results to population'!$A$6:$E$1046,5,FALSE)</f>
        <v>8.5557831219857086</v>
      </c>
      <c r="N13" s="3">
        <v>1.6906170752324599</v>
      </c>
      <c r="O13" s="2">
        <v>2.5</v>
      </c>
      <c r="P13" s="3">
        <f t="shared" si="0"/>
        <v>0.32375316990701608</v>
      </c>
      <c r="Q13" s="2" t="s">
        <v>25</v>
      </c>
      <c r="R13" s="33" t="str">
        <f t="shared" si="1"/>
        <v>Yes</v>
      </c>
      <c r="S13" s="34">
        <f t="shared" si="2"/>
        <v>197.5993373287009</v>
      </c>
      <c r="T13" s="33">
        <f t="shared" si="3"/>
        <v>5</v>
      </c>
      <c r="U13" s="2">
        <f t="shared" si="4"/>
        <v>461</v>
      </c>
      <c r="V13" s="31"/>
    </row>
    <row r="14" spans="1:22">
      <c r="A14" s="2">
        <v>12</v>
      </c>
      <c r="B14" s="2" t="s">
        <v>30</v>
      </c>
      <c r="C14" s="2" t="s">
        <v>41</v>
      </c>
      <c r="D14" s="2" t="s">
        <v>42</v>
      </c>
      <c r="E14" s="2" t="s">
        <v>28</v>
      </c>
      <c r="F14" s="2" t="s">
        <v>33</v>
      </c>
      <c r="G14" s="2" t="s">
        <v>33</v>
      </c>
      <c r="H14" s="2" t="s">
        <v>44</v>
      </c>
      <c r="I14" s="2" t="s">
        <v>48</v>
      </c>
      <c r="J14" s="6" t="s">
        <v>24</v>
      </c>
      <c r="K14" s="7" t="s">
        <v>24</v>
      </c>
      <c r="L14" s="2" t="s">
        <v>24</v>
      </c>
      <c r="M14" s="3">
        <f>VLOOKUP(A14,'Pro rata results to population'!$A$6:$E$1046,5,FALSE)</f>
        <v>16.210351425780363</v>
      </c>
      <c r="N14" s="3">
        <v>2.7895181741335597</v>
      </c>
      <c r="O14" s="2">
        <v>2.5</v>
      </c>
      <c r="P14" s="3">
        <f t="shared" si="0"/>
        <v>-0.11580726965342381</v>
      </c>
      <c r="Q14" s="2" t="s">
        <v>25</v>
      </c>
      <c r="R14" s="33" t="str">
        <f t="shared" si="1"/>
        <v>Yes</v>
      </c>
      <c r="S14" s="34">
        <f t="shared" si="2"/>
        <v>172.08252312761152</v>
      </c>
      <c r="T14" s="33">
        <f t="shared" si="3"/>
        <v>5</v>
      </c>
      <c r="U14" s="2">
        <f t="shared" si="4"/>
        <v>522</v>
      </c>
      <c r="V14" s="31"/>
    </row>
    <row r="15" spans="1:22">
      <c r="A15" s="2">
        <v>13</v>
      </c>
      <c r="B15" s="2" t="s">
        <v>30</v>
      </c>
      <c r="C15" s="2" t="s">
        <v>49</v>
      </c>
      <c r="D15" s="2" t="s">
        <v>49</v>
      </c>
      <c r="E15" s="2" t="s">
        <v>50</v>
      </c>
      <c r="F15" s="2" t="s">
        <v>24</v>
      </c>
      <c r="G15" s="2" t="s">
        <v>24</v>
      </c>
      <c r="H15" s="2" t="s">
        <v>24</v>
      </c>
      <c r="I15" s="2" t="s">
        <v>24</v>
      </c>
      <c r="J15" s="6" t="s">
        <v>24</v>
      </c>
      <c r="K15" s="7" t="s">
        <v>24</v>
      </c>
      <c r="L15" s="2" t="s">
        <v>24</v>
      </c>
      <c r="M15" s="3">
        <f>VLOOKUP(A15,'Pro rata results to population'!$A$6:$E$1046,5,FALSE)</f>
        <v>27.653112041184439</v>
      </c>
      <c r="N15" s="3">
        <v>2.9585798816568052</v>
      </c>
      <c r="O15" s="2">
        <v>2.5</v>
      </c>
      <c r="P15" s="3">
        <f t="shared" si="0"/>
        <v>-0.18343195266272216</v>
      </c>
      <c r="Q15" s="2" t="s">
        <v>25</v>
      </c>
      <c r="R15" s="33" t="str">
        <f t="shared" si="1"/>
        <v>Yes</v>
      </c>
      <c r="S15" s="34">
        <f t="shared" si="2"/>
        <v>106.98903896424105</v>
      </c>
      <c r="T15" s="33">
        <f t="shared" si="3"/>
        <v>5</v>
      </c>
      <c r="U15" s="2">
        <f t="shared" si="4"/>
        <v>739</v>
      </c>
      <c r="V15" s="31"/>
    </row>
    <row r="16" spans="1:22">
      <c r="A16" s="2">
        <v>14</v>
      </c>
      <c r="B16" s="2" t="s">
        <v>30</v>
      </c>
      <c r="C16" s="2" t="s">
        <v>41</v>
      </c>
      <c r="D16" s="2" t="s">
        <v>42</v>
      </c>
      <c r="E16" s="2" t="s">
        <v>50</v>
      </c>
      <c r="F16" s="2" t="s">
        <v>33</v>
      </c>
      <c r="G16" s="2" t="s">
        <v>38</v>
      </c>
      <c r="H16" s="2" t="s">
        <v>24</v>
      </c>
      <c r="I16" s="2" t="s">
        <v>45</v>
      </c>
      <c r="J16" s="6" t="s">
        <v>24</v>
      </c>
      <c r="K16" s="7" t="s">
        <v>24</v>
      </c>
      <c r="L16" s="2" t="s">
        <v>24</v>
      </c>
      <c r="M16" s="3">
        <f>VLOOKUP(A16,'Pro rata results to population'!$A$6:$E$1046,5,FALSE)</f>
        <v>13.982085076572357</v>
      </c>
      <c r="N16" s="3">
        <v>1.8596787827557058</v>
      </c>
      <c r="O16" s="2">
        <v>2.5</v>
      </c>
      <c r="P16" s="3">
        <f t="shared" si="0"/>
        <v>0.25612848689771772</v>
      </c>
      <c r="Q16" s="2" t="s">
        <v>25</v>
      </c>
      <c r="R16" s="33" t="str">
        <f t="shared" si="1"/>
        <v>Yes</v>
      </c>
      <c r="S16" s="34">
        <f t="shared" si="2"/>
        <v>133.0043961663261</v>
      </c>
      <c r="T16" s="33">
        <f t="shared" si="3"/>
        <v>5</v>
      </c>
      <c r="U16" s="2">
        <f t="shared" si="4"/>
        <v>642</v>
      </c>
      <c r="V16" s="31"/>
    </row>
    <row r="17" spans="1:22">
      <c r="A17" s="2">
        <v>15</v>
      </c>
      <c r="B17" s="2" t="s">
        <v>30</v>
      </c>
      <c r="C17" s="2" t="s">
        <v>41</v>
      </c>
      <c r="D17" s="2" t="s">
        <v>42</v>
      </c>
      <c r="E17" s="2" t="s">
        <v>50</v>
      </c>
      <c r="F17" s="2" t="s">
        <v>33</v>
      </c>
      <c r="G17" s="2" t="s">
        <v>38</v>
      </c>
      <c r="H17" s="2" t="s">
        <v>24</v>
      </c>
      <c r="I17" s="2" t="s">
        <v>46</v>
      </c>
      <c r="J17" s="6" t="s">
        <v>24</v>
      </c>
      <c r="K17" s="7" t="s">
        <v>24</v>
      </c>
      <c r="L17" s="2" t="s">
        <v>24</v>
      </c>
      <c r="M17" s="3">
        <f>VLOOKUP(A17,'Pro rata results to population'!$A$6:$E$1046,5,FALSE)</f>
        <v>6.7089541921657281</v>
      </c>
      <c r="N17" s="3">
        <v>1.2679628064243449</v>
      </c>
      <c r="O17" s="2">
        <v>2.5</v>
      </c>
      <c r="P17" s="3">
        <f t="shared" si="0"/>
        <v>0.49281487743026209</v>
      </c>
      <c r="Q17" s="2" t="s">
        <v>25</v>
      </c>
      <c r="R17" s="33" t="str">
        <f t="shared" si="1"/>
        <v>Yes</v>
      </c>
      <c r="S17" s="34">
        <f t="shared" si="2"/>
        <v>188.99559754111718</v>
      </c>
      <c r="T17" s="33">
        <f t="shared" si="3"/>
        <v>5</v>
      </c>
      <c r="U17" s="2">
        <f t="shared" si="4"/>
        <v>485</v>
      </c>
      <c r="V17" s="31"/>
    </row>
    <row r="18" spans="1:22">
      <c r="A18" s="2">
        <v>16</v>
      </c>
      <c r="B18" s="2" t="s">
        <v>30</v>
      </c>
      <c r="C18" s="2" t="s">
        <v>41</v>
      </c>
      <c r="D18" s="2" t="s">
        <v>42</v>
      </c>
      <c r="E18" s="2" t="s">
        <v>50</v>
      </c>
      <c r="F18" s="2" t="s">
        <v>33</v>
      </c>
      <c r="G18" s="2" t="s">
        <v>39</v>
      </c>
      <c r="H18" s="2" t="s">
        <v>24</v>
      </c>
      <c r="I18" s="2" t="s">
        <v>24</v>
      </c>
      <c r="J18" s="6" t="s">
        <v>24</v>
      </c>
      <c r="K18" s="7" t="s">
        <v>24</v>
      </c>
      <c r="L18" s="2" t="s">
        <v>24</v>
      </c>
      <c r="M18" s="3">
        <f>VLOOKUP(A18,'Pro rata results to population'!$A$6:$E$1046,5,FALSE)</f>
        <v>30.840592588737259</v>
      </c>
      <c r="N18" s="3">
        <v>1.8596787827557055</v>
      </c>
      <c r="O18" s="2">
        <v>2.5</v>
      </c>
      <c r="P18" s="3">
        <f t="shared" si="0"/>
        <v>0.25612848689771783</v>
      </c>
      <c r="Q18" s="2" t="s">
        <v>25</v>
      </c>
      <c r="R18" s="33" t="str">
        <f t="shared" si="1"/>
        <v>Yes</v>
      </c>
      <c r="S18" s="34">
        <f t="shared" si="2"/>
        <v>60.299709786862053</v>
      </c>
      <c r="T18" s="33">
        <f t="shared" si="3"/>
        <v>4</v>
      </c>
      <c r="U18" s="2">
        <f t="shared" si="4"/>
        <v>920</v>
      </c>
      <c r="V18" s="31"/>
    </row>
    <row r="19" spans="1:22">
      <c r="A19" s="2">
        <v>17</v>
      </c>
      <c r="B19" s="2" t="s">
        <v>30</v>
      </c>
      <c r="C19" s="2" t="s">
        <v>51</v>
      </c>
      <c r="D19" s="2" t="s">
        <v>51</v>
      </c>
      <c r="E19" s="2" t="s">
        <v>52</v>
      </c>
      <c r="F19" s="2" t="s">
        <v>24</v>
      </c>
      <c r="G19" s="2" t="s">
        <v>24</v>
      </c>
      <c r="H19" s="2" t="s">
        <v>24</v>
      </c>
      <c r="I19" s="2" t="s">
        <v>24</v>
      </c>
      <c r="J19" s="6" t="s">
        <v>24</v>
      </c>
      <c r="K19" s="7" t="s">
        <v>24</v>
      </c>
      <c r="L19" s="2" t="s">
        <v>24</v>
      </c>
      <c r="M19" s="3">
        <f>VLOOKUP(A19,'Pro rata results to population'!$A$6:$E$1046,5,FALSE)</f>
        <v>7.5664981922807222</v>
      </c>
      <c r="N19" s="3">
        <v>0.76077768385460698</v>
      </c>
      <c r="O19" s="2">
        <v>2.5</v>
      </c>
      <c r="P19" s="3">
        <f t="shared" si="0"/>
        <v>0.69568892645815716</v>
      </c>
      <c r="Q19" s="2" t="s">
        <v>25</v>
      </c>
      <c r="R19" s="33" t="str">
        <f t="shared" si="1"/>
        <v>No</v>
      </c>
      <c r="S19" s="34">
        <f t="shared" si="2"/>
        <v>100.54554491676824</v>
      </c>
      <c r="T19" s="33">
        <f t="shared" si="3"/>
        <v>5</v>
      </c>
      <c r="U19" s="2">
        <f t="shared" si="4"/>
        <v>764</v>
      </c>
      <c r="V19" s="31" t="s">
        <v>53</v>
      </c>
    </row>
    <row r="20" spans="1:22" ht="34.5">
      <c r="A20" s="2">
        <v>18</v>
      </c>
      <c r="B20" s="2" t="s">
        <v>54</v>
      </c>
      <c r="C20" s="2" t="s">
        <v>36</v>
      </c>
      <c r="D20" s="2" t="s">
        <v>55</v>
      </c>
      <c r="E20" s="2" t="s">
        <v>28</v>
      </c>
      <c r="F20" s="2" t="s">
        <v>33</v>
      </c>
      <c r="G20" s="2" t="s">
        <v>38</v>
      </c>
      <c r="H20" s="2" t="s">
        <v>43</v>
      </c>
      <c r="I20" s="2" t="s">
        <v>56</v>
      </c>
      <c r="J20" s="6" t="s">
        <v>24</v>
      </c>
      <c r="K20" s="7" t="s">
        <v>24</v>
      </c>
      <c r="L20" s="2" t="s">
        <v>24</v>
      </c>
      <c r="M20" s="3">
        <f>VLOOKUP(A20,'Pro rata results to population'!$A$6:$E$1046,5,FALSE)</f>
        <v>16.980804523145874</v>
      </c>
      <c r="N20" s="3">
        <v>3.8038884192730364</v>
      </c>
      <c r="O20" s="2">
        <v>2.5</v>
      </c>
      <c r="P20" s="3">
        <f t="shared" si="0"/>
        <v>-0.52155536770921462</v>
      </c>
      <c r="Q20" s="2" t="s">
        <v>25</v>
      </c>
      <c r="R20" s="33" t="str">
        <f t="shared" si="1"/>
        <v>No</v>
      </c>
      <c r="S20" s="34">
        <f t="shared" si="2"/>
        <v>224.01108346121671</v>
      </c>
      <c r="T20" s="33">
        <f t="shared" si="3"/>
        <v>5</v>
      </c>
      <c r="U20" s="2">
        <f t="shared" si="4"/>
        <v>417</v>
      </c>
      <c r="V20" s="31" t="s">
        <v>57</v>
      </c>
    </row>
    <row r="21" spans="1:22">
      <c r="A21" s="2">
        <v>19</v>
      </c>
      <c r="B21" s="2" t="s">
        <v>54</v>
      </c>
      <c r="C21" s="2" t="s">
        <v>36</v>
      </c>
      <c r="D21" s="2" t="s">
        <v>55</v>
      </c>
      <c r="E21" s="2" t="s">
        <v>28</v>
      </c>
      <c r="F21" s="2" t="s">
        <v>33</v>
      </c>
      <c r="G21" s="2" t="s">
        <v>38</v>
      </c>
      <c r="H21" s="2" t="s">
        <v>43</v>
      </c>
      <c r="I21" s="2" t="s">
        <v>48</v>
      </c>
      <c r="J21" s="6" t="s">
        <v>58</v>
      </c>
      <c r="K21" s="7" t="s">
        <v>24</v>
      </c>
      <c r="L21" s="2" t="s">
        <v>24</v>
      </c>
      <c r="M21" s="3">
        <f>VLOOKUP(A21,'Pro rata results to population'!$A$6:$E$1046,5,FALSE)</f>
        <v>9.9140750738468473</v>
      </c>
      <c r="N21" s="3">
        <v>2.3668639053254439</v>
      </c>
      <c r="O21" s="2">
        <v>2.5</v>
      </c>
      <c r="P21" s="3">
        <f t="shared" si="0"/>
        <v>5.3254437869822424E-2</v>
      </c>
      <c r="Q21" s="2" t="s">
        <v>25</v>
      </c>
      <c r="R21" s="33" t="str">
        <f t="shared" si="1"/>
        <v>Yes</v>
      </c>
      <c r="S21" s="34">
        <f t="shared" si="2"/>
        <v>238.73774282476322</v>
      </c>
      <c r="T21" s="33">
        <f t="shared" si="3"/>
        <v>5</v>
      </c>
      <c r="U21" s="2">
        <f t="shared" si="4"/>
        <v>387</v>
      </c>
      <c r="V21" s="31"/>
    </row>
    <row r="22" spans="1:22">
      <c r="A22" s="2">
        <v>20</v>
      </c>
      <c r="B22" s="2" t="s">
        <v>54</v>
      </c>
      <c r="C22" s="2" t="s">
        <v>36</v>
      </c>
      <c r="D22" s="2" t="s">
        <v>55</v>
      </c>
      <c r="E22" s="2" t="s">
        <v>28</v>
      </c>
      <c r="F22" s="2" t="s">
        <v>33</v>
      </c>
      <c r="G22" s="2" t="s">
        <v>38</v>
      </c>
      <c r="H22" s="2" t="s">
        <v>44</v>
      </c>
      <c r="I22" s="2" t="s">
        <v>45</v>
      </c>
      <c r="J22" s="6" t="s">
        <v>24</v>
      </c>
      <c r="K22" s="7" t="s">
        <v>24</v>
      </c>
      <c r="L22" s="2" t="s">
        <v>24</v>
      </c>
      <c r="M22" s="3">
        <f>VLOOKUP(A22,'Pro rata results to population'!$A$6:$E$1046,5,FALSE)</f>
        <v>16.720782524487515</v>
      </c>
      <c r="N22" s="3">
        <v>2.0287404902789516</v>
      </c>
      <c r="O22" s="2">
        <v>2.5</v>
      </c>
      <c r="P22" s="3">
        <f t="shared" si="0"/>
        <v>0.18850380388841936</v>
      </c>
      <c r="Q22" s="2" t="s">
        <v>25</v>
      </c>
      <c r="R22" s="33" t="str">
        <f t="shared" si="1"/>
        <v>Yes</v>
      </c>
      <c r="S22" s="34">
        <f t="shared" si="2"/>
        <v>121.33047525185317</v>
      </c>
      <c r="T22" s="33">
        <f t="shared" si="3"/>
        <v>5</v>
      </c>
      <c r="U22" s="2">
        <f t="shared" si="4"/>
        <v>682</v>
      </c>
      <c r="V22" s="31"/>
    </row>
    <row r="23" spans="1:22">
      <c r="A23" s="2">
        <v>21</v>
      </c>
      <c r="B23" s="2" t="s">
        <v>54</v>
      </c>
      <c r="C23" s="2" t="s">
        <v>36</v>
      </c>
      <c r="D23" s="2" t="s">
        <v>55</v>
      </c>
      <c r="E23" s="2" t="s">
        <v>28</v>
      </c>
      <c r="F23" s="2" t="s">
        <v>33</v>
      </c>
      <c r="G23" s="2" t="s">
        <v>38</v>
      </c>
      <c r="H23" s="2" t="s">
        <v>44</v>
      </c>
      <c r="I23" s="2" t="s">
        <v>46</v>
      </c>
      <c r="J23" s="6" t="s">
        <v>59</v>
      </c>
      <c r="K23" s="7" t="s">
        <v>24</v>
      </c>
      <c r="L23" s="2" t="s">
        <v>24</v>
      </c>
      <c r="M23" s="3">
        <f>VLOOKUP(A23,'Pro rata results to population'!$A$6:$E$1046,5,FALSE)</f>
        <v>19.501293207375451</v>
      </c>
      <c r="N23" s="3">
        <v>1.9442096365173283</v>
      </c>
      <c r="O23" s="2">
        <v>2.5</v>
      </c>
      <c r="P23" s="3">
        <f t="shared" si="0"/>
        <v>0.22231614539306865</v>
      </c>
      <c r="Q23" s="2" t="s">
        <v>25</v>
      </c>
      <c r="R23" s="33" t="str">
        <f t="shared" si="1"/>
        <v>Yes</v>
      </c>
      <c r="S23" s="34">
        <f t="shared" si="2"/>
        <v>99.696446581400153</v>
      </c>
      <c r="T23" s="33">
        <f t="shared" si="3"/>
        <v>4</v>
      </c>
      <c r="U23" s="2">
        <f t="shared" si="4"/>
        <v>770</v>
      </c>
      <c r="V23" s="31"/>
    </row>
    <row r="24" spans="1:22">
      <c r="A24" s="2">
        <v>22</v>
      </c>
      <c r="B24" s="2" t="s">
        <v>54</v>
      </c>
      <c r="C24" s="2" t="s">
        <v>36</v>
      </c>
      <c r="D24" s="2" t="s">
        <v>55</v>
      </c>
      <c r="E24" s="2" t="s">
        <v>28</v>
      </c>
      <c r="F24" s="2" t="s">
        <v>33</v>
      </c>
      <c r="G24" s="2" t="s">
        <v>38</v>
      </c>
      <c r="H24" s="2" t="s">
        <v>44</v>
      </c>
      <c r="I24" s="2" t="s">
        <v>46</v>
      </c>
      <c r="J24" s="6" t="s">
        <v>60</v>
      </c>
      <c r="K24" s="7" t="s">
        <v>24</v>
      </c>
      <c r="L24" s="2" t="s">
        <v>24</v>
      </c>
      <c r="M24" s="3">
        <f>VLOOKUP(A24,'Pro rata results to population'!$A$6:$E$1046,5,FALSE)</f>
        <v>6.9531894806843804</v>
      </c>
      <c r="N24" s="3">
        <v>1.4370245139475908</v>
      </c>
      <c r="O24" s="2">
        <v>2.5</v>
      </c>
      <c r="P24" s="3">
        <f t="shared" si="0"/>
        <v>0.42519019442096373</v>
      </c>
      <c r="Q24" s="2" t="s">
        <v>25</v>
      </c>
      <c r="R24" s="33" t="str">
        <f t="shared" si="1"/>
        <v>Yes</v>
      </c>
      <c r="S24" s="34">
        <f t="shared" si="2"/>
        <v>206.67127193061177</v>
      </c>
      <c r="T24" s="33">
        <f t="shared" si="3"/>
        <v>5</v>
      </c>
      <c r="U24" s="2">
        <f t="shared" si="4"/>
        <v>451</v>
      </c>
      <c r="V24" s="31"/>
    </row>
    <row r="25" spans="1:22">
      <c r="A25" s="2">
        <v>23</v>
      </c>
      <c r="B25" s="2" t="s">
        <v>54</v>
      </c>
      <c r="C25" s="2" t="s">
        <v>36</v>
      </c>
      <c r="D25" s="2" t="s">
        <v>55</v>
      </c>
      <c r="E25" s="2" t="s">
        <v>28</v>
      </c>
      <c r="F25" s="2" t="s">
        <v>33</v>
      </c>
      <c r="G25" s="2" t="s">
        <v>38</v>
      </c>
      <c r="H25" s="2" t="s">
        <v>44</v>
      </c>
      <c r="I25" s="2" t="s">
        <v>46</v>
      </c>
      <c r="J25" s="6" t="s">
        <v>61</v>
      </c>
      <c r="K25" s="7" t="s">
        <v>24</v>
      </c>
      <c r="L25" s="2" t="s">
        <v>24</v>
      </c>
      <c r="M25" s="3">
        <f>VLOOKUP(A25,'Pro rata results to population'!$A$6:$E$1046,5,FALSE)</f>
        <v>17.018069565990363</v>
      </c>
      <c r="N25" s="3">
        <v>2.6204564666103134</v>
      </c>
      <c r="O25" s="2">
        <v>2.5</v>
      </c>
      <c r="P25" s="3">
        <f t="shared" si="0"/>
        <v>-4.8182586644125447E-2</v>
      </c>
      <c r="Q25" s="2" t="s">
        <v>25</v>
      </c>
      <c r="R25" s="33" t="str">
        <f t="shared" si="1"/>
        <v>Yes</v>
      </c>
      <c r="S25" s="34">
        <f t="shared" si="2"/>
        <v>153.98082940306847</v>
      </c>
      <c r="T25" s="33">
        <f t="shared" si="3"/>
        <v>5</v>
      </c>
      <c r="U25" s="2">
        <f t="shared" si="4"/>
        <v>568</v>
      </c>
      <c r="V25" s="31"/>
    </row>
    <row r="26" spans="1:22">
      <c r="A26" s="2">
        <v>24</v>
      </c>
      <c r="B26" s="2" t="s">
        <v>54</v>
      </c>
      <c r="C26" s="2" t="s">
        <v>36</v>
      </c>
      <c r="D26" s="2" t="s">
        <v>55</v>
      </c>
      <c r="E26" s="2" t="s">
        <v>28</v>
      </c>
      <c r="F26" s="2" t="s">
        <v>33</v>
      </c>
      <c r="G26" s="2" t="s">
        <v>38</v>
      </c>
      <c r="H26" s="2" t="s">
        <v>44</v>
      </c>
      <c r="I26" s="2" t="s">
        <v>47</v>
      </c>
      <c r="J26" s="6" t="s">
        <v>62</v>
      </c>
      <c r="K26" s="7" t="s">
        <v>24</v>
      </c>
      <c r="L26" s="2" t="s">
        <v>24</v>
      </c>
      <c r="M26" s="3">
        <f>VLOOKUP(A26,'Pro rata results to population'!$A$6:$E$1046,5,FALSE)</f>
        <v>26.008254961712463</v>
      </c>
      <c r="N26" s="3">
        <v>3.0431107354184284</v>
      </c>
      <c r="O26" s="2">
        <v>2.5</v>
      </c>
      <c r="P26" s="3">
        <f t="shared" si="0"/>
        <v>-0.21724429416737134</v>
      </c>
      <c r="Q26" s="2" t="s">
        <v>25</v>
      </c>
      <c r="R26" s="33" t="str">
        <f t="shared" si="1"/>
        <v>Yes</v>
      </c>
      <c r="S26" s="34">
        <f t="shared" si="2"/>
        <v>117.00557149636849</v>
      </c>
      <c r="T26" s="33">
        <f t="shared" si="3"/>
        <v>5</v>
      </c>
      <c r="U26" s="2">
        <f t="shared" si="4"/>
        <v>702</v>
      </c>
      <c r="V26" s="31"/>
    </row>
    <row r="27" spans="1:22">
      <c r="A27" s="2">
        <v>25</v>
      </c>
      <c r="B27" s="2" t="s">
        <v>54</v>
      </c>
      <c r="C27" s="2" t="s">
        <v>36</v>
      </c>
      <c r="D27" s="2" t="s">
        <v>55</v>
      </c>
      <c r="E27" s="2" t="s">
        <v>28</v>
      </c>
      <c r="F27" s="2" t="s">
        <v>33</v>
      </c>
      <c r="G27" s="2" t="s">
        <v>38</v>
      </c>
      <c r="H27" s="2" t="s">
        <v>44</v>
      </c>
      <c r="I27" s="2" t="s">
        <v>47</v>
      </c>
      <c r="J27" s="6" t="s">
        <v>63</v>
      </c>
      <c r="K27" s="7" t="s">
        <v>24</v>
      </c>
      <c r="L27" s="2" t="s">
        <v>24</v>
      </c>
      <c r="M27" s="3">
        <f>VLOOKUP(A27,'Pro rata results to population'!$A$6:$E$1046,5,FALSE)</f>
        <v>9.6516406358727966</v>
      </c>
      <c r="N27" s="3">
        <v>1.6906170752324599</v>
      </c>
      <c r="O27" s="2">
        <v>2.5</v>
      </c>
      <c r="P27" s="3">
        <f t="shared" si="0"/>
        <v>0.32375316990701608</v>
      </c>
      <c r="Q27" s="2" t="s">
        <v>25</v>
      </c>
      <c r="R27" s="33" t="str">
        <f t="shared" si="1"/>
        <v>Yes</v>
      </c>
      <c r="S27" s="34">
        <f t="shared" si="2"/>
        <v>175.16369900355056</v>
      </c>
      <c r="T27" s="33">
        <f t="shared" si="3"/>
        <v>5</v>
      </c>
      <c r="U27" s="2">
        <f t="shared" si="4"/>
        <v>514</v>
      </c>
      <c r="V27" s="31"/>
    </row>
    <row r="28" spans="1:22">
      <c r="A28" s="2">
        <v>26</v>
      </c>
      <c r="B28" s="2" t="s">
        <v>54</v>
      </c>
      <c r="C28" s="2" t="s">
        <v>36</v>
      </c>
      <c r="D28" s="2" t="s">
        <v>55</v>
      </c>
      <c r="E28" s="2" t="s">
        <v>28</v>
      </c>
      <c r="F28" s="2" t="s">
        <v>33</v>
      </c>
      <c r="G28" s="2" t="s">
        <v>38</v>
      </c>
      <c r="H28" s="2" t="s">
        <v>44</v>
      </c>
      <c r="I28" s="2" t="s">
        <v>47</v>
      </c>
      <c r="J28" s="6" t="s">
        <v>64</v>
      </c>
      <c r="K28" s="7" t="s">
        <v>24</v>
      </c>
      <c r="L28" s="2" t="s">
        <v>24</v>
      </c>
      <c r="M28" s="3">
        <f>VLOOKUP(A28,'Pro rata results to population'!$A$6:$E$1046,5,FALSE)</f>
        <v>12.078436511006018</v>
      </c>
      <c r="N28" s="3">
        <v>2.6204564666103143</v>
      </c>
      <c r="O28" s="2">
        <v>2.5</v>
      </c>
      <c r="P28" s="3">
        <f t="shared" si="0"/>
        <v>-4.8182586644125669E-2</v>
      </c>
      <c r="Q28" s="2" t="s">
        <v>25</v>
      </c>
      <c r="R28" s="33" t="str">
        <f t="shared" si="1"/>
        <v>Yes</v>
      </c>
      <c r="S28" s="34">
        <f t="shared" si="2"/>
        <v>216.95328399685857</v>
      </c>
      <c r="T28" s="33">
        <f t="shared" si="3"/>
        <v>5</v>
      </c>
      <c r="U28" s="2">
        <f t="shared" si="4"/>
        <v>433</v>
      </c>
      <c r="V28" s="31"/>
    </row>
    <row r="29" spans="1:22">
      <c r="A29" s="2">
        <v>27</v>
      </c>
      <c r="B29" s="2" t="s">
        <v>54</v>
      </c>
      <c r="C29" s="2" t="s">
        <v>36</v>
      </c>
      <c r="D29" s="2" t="s">
        <v>55</v>
      </c>
      <c r="E29" s="2" t="s">
        <v>28</v>
      </c>
      <c r="F29" s="2" t="s">
        <v>33</v>
      </c>
      <c r="G29" s="2" t="s">
        <v>38</v>
      </c>
      <c r="H29" s="2" t="s">
        <v>44</v>
      </c>
      <c r="I29" s="2" t="s">
        <v>48</v>
      </c>
      <c r="J29" s="6" t="s">
        <v>65</v>
      </c>
      <c r="K29" s="7" t="s">
        <v>66</v>
      </c>
      <c r="L29" s="2" t="s">
        <v>24</v>
      </c>
      <c r="M29" s="3">
        <f>VLOOKUP(A29,'Pro rata results to population'!$A$6:$E$1046,5,FALSE)</f>
        <v>17.435403535717548</v>
      </c>
      <c r="N29" s="3">
        <v>2.9585798816568047</v>
      </c>
      <c r="O29" s="2">
        <v>2.5</v>
      </c>
      <c r="P29" s="3">
        <f t="shared" si="0"/>
        <v>-0.18343195266272194</v>
      </c>
      <c r="Q29" s="2" t="s">
        <v>25</v>
      </c>
      <c r="R29" s="33" t="str">
        <f t="shared" si="1"/>
        <v>Yes</v>
      </c>
      <c r="S29" s="34">
        <f t="shared" si="2"/>
        <v>169.68806460922818</v>
      </c>
      <c r="T29" s="33">
        <f t="shared" si="3"/>
        <v>5</v>
      </c>
      <c r="U29" s="2">
        <f t="shared" si="4"/>
        <v>526</v>
      </c>
      <c r="V29" s="31"/>
    </row>
    <row r="30" spans="1:22">
      <c r="A30" s="2">
        <v>28</v>
      </c>
      <c r="B30" s="2" t="s">
        <v>54</v>
      </c>
      <c r="C30" s="2" t="s">
        <v>36</v>
      </c>
      <c r="D30" s="2" t="s">
        <v>55</v>
      </c>
      <c r="E30" s="2" t="s">
        <v>28</v>
      </c>
      <c r="F30" s="2" t="s">
        <v>33</v>
      </c>
      <c r="G30" s="2" t="s">
        <v>38</v>
      </c>
      <c r="H30" s="2" t="s">
        <v>44</v>
      </c>
      <c r="I30" s="2" t="s">
        <v>48</v>
      </c>
      <c r="J30" s="6" t="s">
        <v>65</v>
      </c>
      <c r="K30" s="7" t="s">
        <v>67</v>
      </c>
      <c r="L30" s="2" t="s">
        <v>24</v>
      </c>
      <c r="M30" s="3">
        <f>VLOOKUP(A30,'Pro rata results to population'!$A$6:$E$1046,5,FALSE)</f>
        <v>3.8672539985207499</v>
      </c>
      <c r="N30" s="3">
        <v>1.4370245139475908</v>
      </c>
      <c r="O30" s="2">
        <v>2.5</v>
      </c>
      <c r="P30" s="3">
        <f t="shared" si="0"/>
        <v>0.42519019442096373</v>
      </c>
      <c r="Q30" s="2" t="s">
        <v>25</v>
      </c>
      <c r="R30" s="33" t="str">
        <f t="shared" si="1"/>
        <v>Yes</v>
      </c>
      <c r="S30" s="34">
        <f t="shared" si="2"/>
        <v>371.58782808092309</v>
      </c>
      <c r="T30" s="33">
        <f t="shared" si="3"/>
        <v>5</v>
      </c>
      <c r="U30" s="2">
        <f t="shared" si="4"/>
        <v>252</v>
      </c>
      <c r="V30" s="31"/>
    </row>
    <row r="31" spans="1:22">
      <c r="A31" s="2">
        <v>29</v>
      </c>
      <c r="B31" s="2" t="s">
        <v>54</v>
      </c>
      <c r="C31" s="2" t="s">
        <v>36</v>
      </c>
      <c r="D31" s="2" t="s">
        <v>55</v>
      </c>
      <c r="E31" s="2" t="s">
        <v>28</v>
      </c>
      <c r="F31" s="2" t="s">
        <v>33</v>
      </c>
      <c r="G31" s="2" t="s">
        <v>38</v>
      </c>
      <c r="H31" s="2" t="s">
        <v>44</v>
      </c>
      <c r="I31" s="2" t="s">
        <v>48</v>
      </c>
      <c r="J31" s="6" t="s">
        <v>68</v>
      </c>
      <c r="K31" s="7" t="s">
        <v>69</v>
      </c>
      <c r="L31" s="2" t="s">
        <v>24</v>
      </c>
      <c r="M31" s="3">
        <f>VLOOKUP(A31,'Pro rata results to population'!$A$6:$E$1046,5,FALSE)</f>
        <v>12.282533224071146</v>
      </c>
      <c r="N31" s="3">
        <v>2.3668639053254443</v>
      </c>
      <c r="O31" s="2">
        <v>2.5</v>
      </c>
      <c r="P31" s="3">
        <f t="shared" si="0"/>
        <v>5.3254437869822313E-2</v>
      </c>
      <c r="Q31" s="2" t="s">
        <v>25</v>
      </c>
      <c r="R31" s="33" t="str">
        <f t="shared" si="1"/>
        <v>Yes</v>
      </c>
      <c r="S31" s="34">
        <f t="shared" si="2"/>
        <v>192.70160822255264</v>
      </c>
      <c r="T31" s="33">
        <f t="shared" si="3"/>
        <v>5</v>
      </c>
      <c r="U31" s="2">
        <f t="shared" si="4"/>
        <v>478</v>
      </c>
      <c r="V31" s="31"/>
    </row>
    <row r="32" spans="1:22">
      <c r="A32" s="2">
        <v>30</v>
      </c>
      <c r="B32" s="2" t="s">
        <v>54</v>
      </c>
      <c r="C32" s="2" t="s">
        <v>36</v>
      </c>
      <c r="D32" s="2" t="s">
        <v>55</v>
      </c>
      <c r="E32" s="2" t="s">
        <v>28</v>
      </c>
      <c r="F32" s="2" t="s">
        <v>33</v>
      </c>
      <c r="G32" s="2" t="s">
        <v>38</v>
      </c>
      <c r="H32" s="2" t="s">
        <v>44</v>
      </c>
      <c r="I32" s="2" t="s">
        <v>48</v>
      </c>
      <c r="J32" s="6" t="s">
        <v>68</v>
      </c>
      <c r="K32" s="7" t="s">
        <v>70</v>
      </c>
      <c r="L32" s="2" t="s">
        <v>24</v>
      </c>
      <c r="M32" s="3">
        <f>VLOOKUP(A32,'Pro rata results to population'!$A$6:$E$1046,5,FALSE)</f>
        <v>8.5943807116931836</v>
      </c>
      <c r="N32" s="3">
        <v>2.0287404902789516</v>
      </c>
      <c r="O32" s="2">
        <v>2.5</v>
      </c>
      <c r="P32" s="3">
        <f t="shared" si="0"/>
        <v>0.18850380388841936</v>
      </c>
      <c r="Q32" s="2" t="s">
        <v>25</v>
      </c>
      <c r="R32" s="33" t="str">
        <f t="shared" si="1"/>
        <v>Yes</v>
      </c>
      <c r="S32" s="34">
        <f t="shared" si="2"/>
        <v>236.0542962122594</v>
      </c>
      <c r="T32" s="33">
        <f t="shared" si="3"/>
        <v>5</v>
      </c>
      <c r="U32" s="2">
        <f t="shared" si="4"/>
        <v>391</v>
      </c>
      <c r="V32" s="31"/>
    </row>
    <row r="33" spans="1:22">
      <c r="A33" s="2">
        <v>31</v>
      </c>
      <c r="B33" s="2" t="s">
        <v>54</v>
      </c>
      <c r="C33" s="2" t="s">
        <v>36</v>
      </c>
      <c r="D33" s="2" t="s">
        <v>55</v>
      </c>
      <c r="E33" s="2" t="s">
        <v>28</v>
      </c>
      <c r="F33" s="2" t="s">
        <v>33</v>
      </c>
      <c r="G33" s="2" t="s">
        <v>38</v>
      </c>
      <c r="H33" s="2" t="s">
        <v>44</v>
      </c>
      <c r="I33" s="2" t="s">
        <v>48</v>
      </c>
      <c r="J33" s="6" t="s">
        <v>68</v>
      </c>
      <c r="K33" s="7" t="s">
        <v>71</v>
      </c>
      <c r="L33" s="2" t="s">
        <v>24</v>
      </c>
      <c r="M33" s="3">
        <f>VLOOKUP(A33,'Pro rata results to population'!$A$6:$E$1046,5,FALSE)</f>
        <v>17.249646456804982</v>
      </c>
      <c r="N33" s="3">
        <v>3.7193575655114137</v>
      </c>
      <c r="O33" s="2">
        <v>2.5</v>
      </c>
      <c r="P33" s="3">
        <f t="shared" si="0"/>
        <v>-0.48774302620456544</v>
      </c>
      <c r="Q33" s="2" t="s">
        <v>25</v>
      </c>
      <c r="R33" s="33" t="str">
        <f t="shared" si="1"/>
        <v>Yes</v>
      </c>
      <c r="S33" s="34">
        <f t="shared" si="2"/>
        <v>215.61935050814492</v>
      </c>
      <c r="T33" s="33">
        <f t="shared" si="3"/>
        <v>5</v>
      </c>
      <c r="U33" s="2">
        <f t="shared" si="4"/>
        <v>436</v>
      </c>
      <c r="V33" s="31"/>
    </row>
    <row r="34" spans="1:22">
      <c r="A34" s="2">
        <v>32</v>
      </c>
      <c r="B34" s="2" t="s">
        <v>54</v>
      </c>
      <c r="C34" s="2" t="s">
        <v>36</v>
      </c>
      <c r="D34" s="2" t="s">
        <v>55</v>
      </c>
      <c r="E34" s="2" t="s">
        <v>28</v>
      </c>
      <c r="F34" s="2" t="s">
        <v>33</v>
      </c>
      <c r="G34" s="2" t="s">
        <v>38</v>
      </c>
      <c r="H34" s="2" t="s">
        <v>44</v>
      </c>
      <c r="I34" s="2" t="s">
        <v>48</v>
      </c>
      <c r="J34" s="6" t="s">
        <v>58</v>
      </c>
      <c r="K34" s="7" t="s">
        <v>72</v>
      </c>
      <c r="L34" s="2" t="s">
        <v>24</v>
      </c>
      <c r="M34" s="3">
        <f>VLOOKUP(A34,'Pro rata results to population'!$A$6:$E$1046,5,FALSE)</f>
        <v>15.495706087872893</v>
      </c>
      <c r="N34" s="3">
        <v>2.7049873203719361</v>
      </c>
      <c r="O34" s="2">
        <v>2.5</v>
      </c>
      <c r="P34" s="3">
        <f t="shared" si="0"/>
        <v>-8.1994928148774404E-2</v>
      </c>
      <c r="Q34" s="2" t="s">
        <v>25</v>
      </c>
      <c r="R34" s="33" t="str">
        <f t="shared" si="1"/>
        <v>Yes</v>
      </c>
      <c r="S34" s="34">
        <f t="shared" si="2"/>
        <v>174.56366976971049</v>
      </c>
      <c r="T34" s="33">
        <f t="shared" si="3"/>
        <v>5</v>
      </c>
      <c r="U34" s="2">
        <f t="shared" si="4"/>
        <v>516</v>
      </c>
      <c r="V34" s="31"/>
    </row>
    <row r="35" spans="1:22">
      <c r="A35" s="2">
        <v>33</v>
      </c>
      <c r="B35" s="2" t="s">
        <v>54</v>
      </c>
      <c r="C35" s="2" t="s">
        <v>36</v>
      </c>
      <c r="D35" s="2" t="s">
        <v>55</v>
      </c>
      <c r="E35" s="2" t="s">
        <v>28</v>
      </c>
      <c r="F35" s="2" t="s">
        <v>33</v>
      </c>
      <c r="G35" s="2" t="s">
        <v>38</v>
      </c>
      <c r="H35" s="2" t="s">
        <v>44</v>
      </c>
      <c r="I35" s="2" t="s">
        <v>48</v>
      </c>
      <c r="J35" s="6" t="s">
        <v>58</v>
      </c>
      <c r="K35" s="7" t="s">
        <v>73</v>
      </c>
      <c r="L35" s="2" t="s">
        <v>24</v>
      </c>
      <c r="M35" s="3">
        <f>VLOOKUP(A35,'Pro rata results to population'!$A$6:$E$1046,5,FALSE)</f>
        <v>13.099452912882885</v>
      </c>
      <c r="N35" s="3">
        <v>3.1276415891800515</v>
      </c>
      <c r="O35" s="2">
        <v>2.5</v>
      </c>
      <c r="P35" s="3">
        <f t="shared" si="0"/>
        <v>-0.25105663567202052</v>
      </c>
      <c r="Q35" s="2" t="s">
        <v>25</v>
      </c>
      <c r="R35" s="33" t="str">
        <f t="shared" si="1"/>
        <v>Yes</v>
      </c>
      <c r="S35" s="34">
        <f t="shared" si="2"/>
        <v>238.76123758604589</v>
      </c>
      <c r="T35" s="33">
        <f t="shared" si="3"/>
        <v>5</v>
      </c>
      <c r="U35" s="2">
        <f t="shared" si="4"/>
        <v>386</v>
      </c>
      <c r="V35" s="31"/>
    </row>
    <row r="36" spans="1:22">
      <c r="A36" s="2">
        <v>34</v>
      </c>
      <c r="B36" s="2" t="s">
        <v>54</v>
      </c>
      <c r="C36" s="2" t="s">
        <v>36</v>
      </c>
      <c r="D36" s="2" t="s">
        <v>55</v>
      </c>
      <c r="E36" s="2" t="s">
        <v>28</v>
      </c>
      <c r="F36" s="2" t="s">
        <v>33</v>
      </c>
      <c r="G36" s="2" t="s">
        <v>74</v>
      </c>
      <c r="H36" s="2" t="s">
        <v>43</v>
      </c>
      <c r="I36" s="2" t="s">
        <v>24</v>
      </c>
      <c r="J36" s="6" t="s">
        <v>24</v>
      </c>
      <c r="K36" s="7" t="s">
        <v>24</v>
      </c>
      <c r="L36" s="2" t="s">
        <v>24</v>
      </c>
      <c r="M36" s="3">
        <f>VLOOKUP(A36,'Pro rata results to population'!$A$6:$E$1046,5,FALSE)</f>
        <v>7.3595493596977644</v>
      </c>
      <c r="N36" s="3">
        <v>1.521555367709214</v>
      </c>
      <c r="O36" s="2">
        <v>2.5</v>
      </c>
      <c r="P36" s="3">
        <f t="shared" si="0"/>
        <v>0.39137785291631444</v>
      </c>
      <c r="Q36" s="2" t="s">
        <v>25</v>
      </c>
      <c r="R36" s="33" t="str">
        <f t="shared" si="1"/>
        <v>Yes</v>
      </c>
      <c r="S36" s="34">
        <f t="shared" si="2"/>
        <v>206.74572495450997</v>
      </c>
      <c r="T36" s="33">
        <f t="shared" si="3"/>
        <v>5</v>
      </c>
      <c r="U36" s="2">
        <f t="shared" si="4"/>
        <v>450</v>
      </c>
      <c r="V36" s="31"/>
    </row>
    <row r="37" spans="1:22">
      <c r="A37" s="2">
        <v>35</v>
      </c>
      <c r="B37" s="2" t="s">
        <v>54</v>
      </c>
      <c r="C37" s="2" t="s">
        <v>36</v>
      </c>
      <c r="D37" s="2" t="s">
        <v>55</v>
      </c>
      <c r="E37" s="2" t="s">
        <v>28</v>
      </c>
      <c r="F37" s="2" t="s">
        <v>33</v>
      </c>
      <c r="G37" s="2" t="s">
        <v>74</v>
      </c>
      <c r="H37" s="2" t="s">
        <v>44</v>
      </c>
      <c r="I37" s="2" t="s">
        <v>75</v>
      </c>
      <c r="J37" s="6" t="s">
        <v>24</v>
      </c>
      <c r="K37" s="7" t="s">
        <v>24</v>
      </c>
      <c r="L37" s="2" t="s">
        <v>24</v>
      </c>
      <c r="M37" s="3">
        <f>VLOOKUP(A37,'Pro rata results to population'!$A$6:$E$1046,5,FALSE)</f>
        <v>18.685488663734926</v>
      </c>
      <c r="N37" s="3">
        <v>2.1132713440405744</v>
      </c>
      <c r="O37" s="2">
        <v>2.5</v>
      </c>
      <c r="P37" s="3">
        <f t="shared" si="0"/>
        <v>0.1546914623837703</v>
      </c>
      <c r="Q37" s="2" t="s">
        <v>25</v>
      </c>
      <c r="R37" s="33" t="str">
        <f t="shared" si="1"/>
        <v>Yes</v>
      </c>
      <c r="S37" s="34">
        <f t="shared" si="2"/>
        <v>113.09692682225875</v>
      </c>
      <c r="T37" s="33">
        <f t="shared" si="3"/>
        <v>5</v>
      </c>
      <c r="U37" s="2">
        <f t="shared" si="4"/>
        <v>724</v>
      </c>
      <c r="V37" s="31"/>
    </row>
    <row r="38" spans="1:22">
      <c r="A38" s="2">
        <v>36</v>
      </c>
      <c r="B38" s="2" t="s">
        <v>54</v>
      </c>
      <c r="C38" s="2" t="s">
        <v>36</v>
      </c>
      <c r="D38" s="2" t="s">
        <v>55</v>
      </c>
      <c r="E38" s="2" t="s">
        <v>28</v>
      </c>
      <c r="F38" s="2" t="s">
        <v>33</v>
      </c>
      <c r="G38" s="2" t="s">
        <v>74</v>
      </c>
      <c r="H38" s="2" t="s">
        <v>44</v>
      </c>
      <c r="I38" s="2" t="s">
        <v>76</v>
      </c>
      <c r="J38" s="6" t="s">
        <v>77</v>
      </c>
      <c r="K38" s="7" t="s">
        <v>24</v>
      </c>
      <c r="L38" s="2" t="s">
        <v>24</v>
      </c>
      <c r="M38" s="3">
        <f>VLOOKUP(A38,'Pro rata results to population'!$A$6:$E$1046,5,FALSE)</f>
        <v>8.1762067837828489</v>
      </c>
      <c r="N38" s="3">
        <v>1.9442096365173285</v>
      </c>
      <c r="O38" s="2">
        <v>2.5</v>
      </c>
      <c r="P38" s="3">
        <f t="shared" si="0"/>
        <v>0.22231614539306865</v>
      </c>
      <c r="Q38" s="2" t="s">
        <v>25</v>
      </c>
      <c r="R38" s="33" t="str">
        <f t="shared" si="1"/>
        <v>Yes</v>
      </c>
      <c r="S38" s="34">
        <f t="shared" si="2"/>
        <v>237.78870666206532</v>
      </c>
      <c r="T38" s="33">
        <f t="shared" si="3"/>
        <v>5</v>
      </c>
      <c r="U38" s="2">
        <f t="shared" si="4"/>
        <v>388</v>
      </c>
      <c r="V38" s="31"/>
    </row>
    <row r="39" spans="1:22">
      <c r="A39" s="2">
        <v>37</v>
      </c>
      <c r="B39" s="2" t="s">
        <v>54</v>
      </c>
      <c r="C39" s="2" t="s">
        <v>36</v>
      </c>
      <c r="D39" s="2" t="s">
        <v>55</v>
      </c>
      <c r="E39" s="2" t="s">
        <v>28</v>
      </c>
      <c r="F39" s="2" t="s">
        <v>33</v>
      </c>
      <c r="G39" s="2" t="s">
        <v>74</v>
      </c>
      <c r="H39" s="2" t="s">
        <v>44</v>
      </c>
      <c r="I39" s="2" t="s">
        <v>76</v>
      </c>
      <c r="J39" s="6" t="s">
        <v>68</v>
      </c>
      <c r="K39" s="7" t="s">
        <v>24</v>
      </c>
      <c r="L39" s="2" t="s">
        <v>24</v>
      </c>
      <c r="M39" s="3">
        <f>VLOOKUP(A39,'Pro rata results to population'!$A$6:$E$1046,5,FALSE)</f>
        <v>7.4635917490728838</v>
      </c>
      <c r="N39" s="3">
        <v>2.5359256128486907</v>
      </c>
      <c r="O39" s="2">
        <v>2.5</v>
      </c>
      <c r="P39" s="3">
        <f t="shared" si="0"/>
        <v>-1.4370245139476268E-2</v>
      </c>
      <c r="Q39" s="2" t="s">
        <v>25</v>
      </c>
      <c r="R39" s="33" t="str">
        <f t="shared" si="1"/>
        <v>Yes</v>
      </c>
      <c r="S39" s="34">
        <f t="shared" si="2"/>
        <v>339.77281958967001</v>
      </c>
      <c r="T39" s="33">
        <f t="shared" si="3"/>
        <v>5</v>
      </c>
      <c r="U39" s="2">
        <f t="shared" si="4"/>
        <v>276</v>
      </c>
      <c r="V39" s="31"/>
    </row>
    <row r="40" spans="1:22">
      <c r="A40" s="2">
        <v>38</v>
      </c>
      <c r="B40" s="2" t="s">
        <v>54</v>
      </c>
      <c r="C40" s="2" t="s">
        <v>41</v>
      </c>
      <c r="D40" s="2" t="s">
        <v>78</v>
      </c>
      <c r="E40" s="2" t="s">
        <v>28</v>
      </c>
      <c r="F40" s="2" t="s">
        <v>33</v>
      </c>
      <c r="G40" s="2" t="s">
        <v>24</v>
      </c>
      <c r="H40" s="2" t="s">
        <v>43</v>
      </c>
      <c r="I40" s="2" t="s">
        <v>24</v>
      </c>
      <c r="J40" s="6" t="s">
        <v>24</v>
      </c>
      <c r="K40" s="7" t="s">
        <v>24</v>
      </c>
      <c r="L40" s="2" t="s">
        <v>24</v>
      </c>
      <c r="M40" s="3">
        <f>VLOOKUP(A40,'Pro rata results to population'!$A$6:$E$1046,5,FALSE)</f>
        <v>4.9642250448062173</v>
      </c>
      <c r="N40" s="3">
        <v>0.50718512256973802</v>
      </c>
      <c r="O40" s="2">
        <v>2.5</v>
      </c>
      <c r="P40" s="3">
        <f t="shared" si="0"/>
        <v>0.79712595097210481</v>
      </c>
      <c r="Q40" s="2" t="s">
        <v>25</v>
      </c>
      <c r="R40" s="33" t="str">
        <f t="shared" si="1"/>
        <v>No</v>
      </c>
      <c r="S40" s="34">
        <f t="shared" si="2"/>
        <v>102.1680358952253</v>
      </c>
      <c r="T40" s="33">
        <f t="shared" si="3"/>
        <v>5</v>
      </c>
      <c r="U40" s="2">
        <f t="shared" si="4"/>
        <v>761</v>
      </c>
      <c r="V40" s="31" t="s">
        <v>79</v>
      </c>
    </row>
    <row r="41" spans="1:22">
      <c r="A41" s="2">
        <v>39</v>
      </c>
      <c r="B41" s="2" t="s">
        <v>54</v>
      </c>
      <c r="C41" s="2" t="s">
        <v>41</v>
      </c>
      <c r="D41" s="2" t="s">
        <v>78</v>
      </c>
      <c r="E41" s="2" t="s">
        <v>28</v>
      </c>
      <c r="F41" s="2" t="s">
        <v>33</v>
      </c>
      <c r="G41" s="2" t="s">
        <v>38</v>
      </c>
      <c r="H41" s="2" t="s">
        <v>44</v>
      </c>
      <c r="I41" s="2" t="s">
        <v>80</v>
      </c>
      <c r="J41" s="6" t="s">
        <v>24</v>
      </c>
      <c r="K41" s="7" t="s">
        <v>24</v>
      </c>
      <c r="L41" s="2" t="s">
        <v>24</v>
      </c>
      <c r="M41" s="3">
        <f>VLOOKUP(A41,'Pro rata results to population'!$A$6:$E$1046,5,FALSE)</f>
        <v>21.667233560690207</v>
      </c>
      <c r="N41" s="3">
        <v>1.6906170752324599</v>
      </c>
      <c r="O41" s="2">
        <v>2.5</v>
      </c>
      <c r="P41" s="3">
        <f t="shared" si="0"/>
        <v>0.32375316990701608</v>
      </c>
      <c r="Q41" s="2" t="s">
        <v>25</v>
      </c>
      <c r="R41" s="33" t="str">
        <f t="shared" si="1"/>
        <v>Yes</v>
      </c>
      <c r="S41" s="34">
        <f t="shared" si="2"/>
        <v>78.026438885103587</v>
      </c>
      <c r="T41" s="33">
        <f t="shared" si="3"/>
        <v>4</v>
      </c>
      <c r="U41" s="2">
        <f t="shared" si="4"/>
        <v>850</v>
      </c>
      <c r="V41" s="31"/>
    </row>
    <row r="42" spans="1:22">
      <c r="A42" s="2">
        <v>40</v>
      </c>
      <c r="B42" s="2" t="s">
        <v>54</v>
      </c>
      <c r="C42" s="2" t="s">
        <v>41</v>
      </c>
      <c r="D42" s="2" t="s">
        <v>78</v>
      </c>
      <c r="E42" s="2" t="s">
        <v>28</v>
      </c>
      <c r="F42" s="2" t="s">
        <v>33</v>
      </c>
      <c r="G42" s="2" t="s">
        <v>38</v>
      </c>
      <c r="H42" s="2" t="s">
        <v>44</v>
      </c>
      <c r="I42" s="2" t="s">
        <v>47</v>
      </c>
      <c r="J42" s="6" t="s">
        <v>24</v>
      </c>
      <c r="K42" s="7" t="s">
        <v>24</v>
      </c>
      <c r="L42" s="2" t="s">
        <v>24</v>
      </c>
      <c r="M42" s="3">
        <f>VLOOKUP(A42,'Pro rata results to population'!$A$6:$E$1046,5,FALSE)</f>
        <v>14.551111742577156</v>
      </c>
      <c r="N42" s="3">
        <v>1.9442096365173285</v>
      </c>
      <c r="O42" s="2">
        <v>2.5</v>
      </c>
      <c r="P42" s="3">
        <f t="shared" si="0"/>
        <v>0.22231614539306865</v>
      </c>
      <c r="Q42" s="2" t="s">
        <v>25</v>
      </c>
      <c r="R42" s="33" t="str">
        <f t="shared" si="1"/>
        <v>Yes</v>
      </c>
      <c r="S42" s="34">
        <f t="shared" si="2"/>
        <v>133.6124463142215</v>
      </c>
      <c r="T42" s="33">
        <f t="shared" si="3"/>
        <v>5</v>
      </c>
      <c r="U42" s="2">
        <f t="shared" si="4"/>
        <v>636</v>
      </c>
      <c r="V42" s="31"/>
    </row>
    <row r="43" spans="1:22">
      <c r="A43" s="2">
        <v>41</v>
      </c>
      <c r="B43" s="2" t="s">
        <v>54</v>
      </c>
      <c r="C43" s="2" t="s">
        <v>41</v>
      </c>
      <c r="D43" s="2" t="s">
        <v>78</v>
      </c>
      <c r="E43" s="2" t="s">
        <v>28</v>
      </c>
      <c r="F43" s="2" t="s">
        <v>33</v>
      </c>
      <c r="G43" s="2" t="s">
        <v>38</v>
      </c>
      <c r="H43" s="2" t="s">
        <v>44</v>
      </c>
      <c r="I43" s="2" t="s">
        <v>48</v>
      </c>
      <c r="J43" s="6" t="s">
        <v>24</v>
      </c>
      <c r="K43" s="7" t="s">
        <v>24</v>
      </c>
      <c r="L43" s="2" t="s">
        <v>24</v>
      </c>
      <c r="M43" s="3">
        <f>VLOOKUP(A43,'Pro rata results to population'!$A$6:$E$1046,5,FALSE)</f>
        <v>21.994158808468409</v>
      </c>
      <c r="N43" s="3">
        <v>3.2967032967032979</v>
      </c>
      <c r="O43" s="2">
        <v>2.5</v>
      </c>
      <c r="P43" s="3">
        <f t="shared" si="0"/>
        <v>-0.3186813186813191</v>
      </c>
      <c r="Q43" s="2" t="s">
        <v>25</v>
      </c>
      <c r="R43" s="33" t="str">
        <f t="shared" si="1"/>
        <v>Yes</v>
      </c>
      <c r="S43" s="34">
        <f t="shared" si="2"/>
        <v>149.88994693600048</v>
      </c>
      <c r="T43" s="33">
        <f t="shared" si="3"/>
        <v>5</v>
      </c>
      <c r="U43" s="2">
        <f t="shared" si="4"/>
        <v>580</v>
      </c>
      <c r="V43" s="31"/>
    </row>
    <row r="44" spans="1:22">
      <c r="A44" s="2">
        <v>42</v>
      </c>
      <c r="B44" s="2" t="s">
        <v>54</v>
      </c>
      <c r="C44" s="2" t="s">
        <v>41</v>
      </c>
      <c r="D44" s="2" t="s">
        <v>78</v>
      </c>
      <c r="E44" s="2" t="s">
        <v>28</v>
      </c>
      <c r="F44" s="2" t="s">
        <v>24</v>
      </c>
      <c r="G44" s="2" t="s">
        <v>81</v>
      </c>
      <c r="H44" s="2" t="s">
        <v>24</v>
      </c>
      <c r="I44" s="2" t="s">
        <v>24</v>
      </c>
      <c r="J44" s="6" t="s">
        <v>24</v>
      </c>
      <c r="K44" s="7" t="s">
        <v>24</v>
      </c>
      <c r="L44" s="2" t="s">
        <v>24</v>
      </c>
      <c r="M44" s="3">
        <f>VLOOKUP(A44,'Pro rata results to population'!$A$6:$E$1046,5,FALSE)</f>
        <v>15.605269677615395</v>
      </c>
      <c r="N44" s="3">
        <v>1.6906170752324599</v>
      </c>
      <c r="O44" s="2">
        <v>2.5</v>
      </c>
      <c r="P44" s="3">
        <f t="shared" si="0"/>
        <v>0.32375316990701608</v>
      </c>
      <c r="Q44" s="2" t="s">
        <v>25</v>
      </c>
      <c r="R44" s="33" t="str">
        <f t="shared" si="1"/>
        <v>Yes</v>
      </c>
      <c r="S44" s="34">
        <f t="shared" si="2"/>
        <v>108.33629345460945</v>
      </c>
      <c r="T44" s="33">
        <f t="shared" si="3"/>
        <v>5</v>
      </c>
      <c r="U44" s="2">
        <f t="shared" si="4"/>
        <v>733</v>
      </c>
      <c r="V44" s="31"/>
    </row>
    <row r="45" spans="1:22">
      <c r="A45" s="2">
        <v>43</v>
      </c>
      <c r="B45" s="2" t="s">
        <v>54</v>
      </c>
      <c r="C45" s="2" t="s">
        <v>82</v>
      </c>
      <c r="D45" s="2" t="s">
        <v>82</v>
      </c>
      <c r="E45" s="2" t="s">
        <v>28</v>
      </c>
      <c r="F45" s="2" t="s">
        <v>33</v>
      </c>
      <c r="G45" s="2" t="s">
        <v>38</v>
      </c>
      <c r="H45" s="2" t="s">
        <v>43</v>
      </c>
      <c r="I45" s="2" t="s">
        <v>24</v>
      </c>
      <c r="J45" s="6" t="s">
        <v>24</v>
      </c>
      <c r="K45" s="7" t="s">
        <v>24</v>
      </c>
      <c r="L45" s="2" t="s">
        <v>24</v>
      </c>
      <c r="M45" s="3">
        <f>VLOOKUP(A45,'Pro rata results to population'!$A$6:$E$1046,5,FALSE)</f>
        <v>9.3121330415650938</v>
      </c>
      <c r="N45" s="3">
        <v>1.1834319526627217</v>
      </c>
      <c r="O45" s="2">
        <v>2.5</v>
      </c>
      <c r="P45" s="3">
        <f t="shared" si="0"/>
        <v>0.52662721893491127</v>
      </c>
      <c r="Q45" s="2" t="s">
        <v>25</v>
      </c>
      <c r="R45" s="33" t="str">
        <f t="shared" si="1"/>
        <v>No</v>
      </c>
      <c r="S45" s="34">
        <f t="shared" si="2"/>
        <v>127.0849489993779</v>
      </c>
      <c r="T45" s="33">
        <f t="shared" si="3"/>
        <v>5</v>
      </c>
      <c r="U45" s="2">
        <f t="shared" si="4"/>
        <v>662</v>
      </c>
      <c r="V45" s="31" t="s">
        <v>79</v>
      </c>
    </row>
    <row r="46" spans="1:22">
      <c r="A46" s="2">
        <v>44</v>
      </c>
      <c r="B46" s="2" t="s">
        <v>54</v>
      </c>
      <c r="C46" s="2" t="s">
        <v>82</v>
      </c>
      <c r="D46" s="2" t="s">
        <v>82</v>
      </c>
      <c r="E46" s="2" t="s">
        <v>28</v>
      </c>
      <c r="F46" s="2" t="s">
        <v>33</v>
      </c>
      <c r="G46" s="2" t="s">
        <v>38</v>
      </c>
      <c r="H46" s="2" t="s">
        <v>44</v>
      </c>
      <c r="I46" s="2" t="s">
        <v>80</v>
      </c>
      <c r="J46" s="6" t="s">
        <v>24</v>
      </c>
      <c r="K46" s="7" t="s">
        <v>83</v>
      </c>
      <c r="L46" s="2" t="s">
        <v>24</v>
      </c>
      <c r="M46" s="3">
        <f>VLOOKUP(A46,'Pro rata results to population'!$A$6:$E$1046,5,FALSE)</f>
        <v>31.786586870411529</v>
      </c>
      <c r="N46" s="3">
        <v>1.5215553677092137</v>
      </c>
      <c r="O46" s="2">
        <v>2.5</v>
      </c>
      <c r="P46" s="3">
        <f t="shared" si="0"/>
        <v>0.39137785291631455</v>
      </c>
      <c r="Q46" s="2" t="s">
        <v>25</v>
      </c>
      <c r="R46" s="33" t="str">
        <f t="shared" si="1"/>
        <v>Yes</v>
      </c>
      <c r="S46" s="34">
        <f t="shared" si="2"/>
        <v>47.867843562831531</v>
      </c>
      <c r="T46" s="33">
        <f t="shared" si="3"/>
        <v>3</v>
      </c>
      <c r="U46" s="2">
        <f t="shared" si="4"/>
        <v>965</v>
      </c>
      <c r="V46" s="31"/>
    </row>
    <row r="47" spans="1:22">
      <c r="A47" s="2">
        <v>45</v>
      </c>
      <c r="B47" s="2" t="s">
        <v>54</v>
      </c>
      <c r="C47" s="2" t="s">
        <v>82</v>
      </c>
      <c r="D47" s="2" t="s">
        <v>82</v>
      </c>
      <c r="E47" s="2" t="s">
        <v>28</v>
      </c>
      <c r="F47" s="2" t="s">
        <v>33</v>
      </c>
      <c r="G47" s="2" t="s">
        <v>38</v>
      </c>
      <c r="H47" s="2" t="s">
        <v>44</v>
      </c>
      <c r="I47" s="2" t="s">
        <v>47</v>
      </c>
      <c r="J47" s="6" t="s">
        <v>24</v>
      </c>
      <c r="K47" s="7" t="s">
        <v>24</v>
      </c>
      <c r="L47" s="2" t="s">
        <v>24</v>
      </c>
      <c r="M47" s="3">
        <f>VLOOKUP(A47,'Pro rata results to population'!$A$6:$E$1046,5,FALSE)</f>
        <v>16.491194154643402</v>
      </c>
      <c r="N47" s="3">
        <v>1.9442096365173285</v>
      </c>
      <c r="O47" s="2">
        <v>2.5</v>
      </c>
      <c r="P47" s="3">
        <f t="shared" si="0"/>
        <v>0.22231614539306865</v>
      </c>
      <c r="Q47" s="2" t="s">
        <v>25</v>
      </c>
      <c r="R47" s="33" t="str">
        <f t="shared" si="1"/>
        <v>Yes</v>
      </c>
      <c r="S47" s="34">
        <f t="shared" si="2"/>
        <v>117.89380552347085</v>
      </c>
      <c r="T47" s="33">
        <f t="shared" si="3"/>
        <v>5</v>
      </c>
      <c r="U47" s="2">
        <f t="shared" si="4"/>
        <v>694</v>
      </c>
      <c r="V47" s="31"/>
    </row>
    <row r="48" spans="1:22">
      <c r="A48" s="2">
        <v>46</v>
      </c>
      <c r="B48" s="2" t="s">
        <v>54</v>
      </c>
      <c r="C48" s="2" t="s">
        <v>82</v>
      </c>
      <c r="D48" s="2" t="s">
        <v>82</v>
      </c>
      <c r="E48" s="2" t="s">
        <v>28</v>
      </c>
      <c r="F48" s="2" t="s">
        <v>33</v>
      </c>
      <c r="G48" s="2" t="s">
        <v>38</v>
      </c>
      <c r="H48" s="2" t="s">
        <v>44</v>
      </c>
      <c r="I48" s="2" t="s">
        <v>48</v>
      </c>
      <c r="J48" s="6" t="s">
        <v>24</v>
      </c>
      <c r="K48" s="7" t="s">
        <v>24</v>
      </c>
      <c r="L48" s="2" t="s">
        <v>24</v>
      </c>
      <c r="M48" s="3">
        <f>VLOOKUP(A48,'Pro rata results to population'!$A$6:$E$1046,5,FALSE)</f>
        <v>23.141573856527899</v>
      </c>
      <c r="N48" s="3">
        <v>2.0287404902789516</v>
      </c>
      <c r="O48" s="2">
        <v>2.5</v>
      </c>
      <c r="P48" s="3">
        <f t="shared" si="0"/>
        <v>0.18850380388841936</v>
      </c>
      <c r="Q48" s="2" t="s">
        <v>25</v>
      </c>
      <c r="R48" s="33" t="str">
        <f t="shared" si="1"/>
        <v>Yes</v>
      </c>
      <c r="S48" s="34">
        <f t="shared" si="2"/>
        <v>87.666487286329215</v>
      </c>
      <c r="T48" s="33">
        <f t="shared" si="3"/>
        <v>4</v>
      </c>
      <c r="U48" s="2">
        <f t="shared" si="4"/>
        <v>814</v>
      </c>
      <c r="V48" s="31"/>
    </row>
    <row r="49" spans="1:22">
      <c r="A49" s="2">
        <v>47</v>
      </c>
      <c r="B49" s="2" t="s">
        <v>54</v>
      </c>
      <c r="C49" s="2" t="s">
        <v>82</v>
      </c>
      <c r="D49" s="2" t="s">
        <v>82</v>
      </c>
      <c r="E49" s="2" t="s">
        <v>28</v>
      </c>
      <c r="F49" s="2" t="s">
        <v>33</v>
      </c>
      <c r="G49" s="2" t="s">
        <v>39</v>
      </c>
      <c r="H49" s="2" t="s">
        <v>24</v>
      </c>
      <c r="I49" s="2" t="s">
        <v>24</v>
      </c>
      <c r="J49" s="6" t="s">
        <v>24</v>
      </c>
      <c r="K49" s="7" t="s">
        <v>24</v>
      </c>
      <c r="L49" s="2" t="s">
        <v>24</v>
      </c>
      <c r="M49" s="3">
        <f>VLOOKUP(A49,'Pro rata results to population'!$A$6:$E$1046,5,FALSE)</f>
        <v>7.5582192599094142</v>
      </c>
      <c r="N49" s="3">
        <v>1.3524936601859681</v>
      </c>
      <c r="O49" s="2">
        <v>2.5</v>
      </c>
      <c r="P49" s="3">
        <f t="shared" si="0"/>
        <v>0.4590025359256128</v>
      </c>
      <c r="Q49" s="2" t="s">
        <v>25</v>
      </c>
      <c r="R49" s="33" t="str">
        <f t="shared" si="1"/>
        <v>Yes</v>
      </c>
      <c r="S49" s="34">
        <f t="shared" si="2"/>
        <v>178.94342750281339</v>
      </c>
      <c r="T49" s="33">
        <f t="shared" si="3"/>
        <v>5</v>
      </c>
      <c r="U49" s="2">
        <f t="shared" si="4"/>
        <v>506</v>
      </c>
      <c r="V49" s="31"/>
    </row>
    <row r="50" spans="1:22">
      <c r="A50" s="2">
        <v>48</v>
      </c>
      <c r="B50" s="2" t="s">
        <v>54</v>
      </c>
      <c r="C50" s="2" t="s">
        <v>84</v>
      </c>
      <c r="D50" s="2" t="s">
        <v>84</v>
      </c>
      <c r="E50" s="2" t="s">
        <v>28</v>
      </c>
      <c r="F50" s="2" t="s">
        <v>33</v>
      </c>
      <c r="G50" s="2" t="s">
        <v>38</v>
      </c>
      <c r="H50" s="2" t="s">
        <v>43</v>
      </c>
      <c r="I50" s="2" t="s">
        <v>24</v>
      </c>
      <c r="J50" s="6" t="s">
        <v>24</v>
      </c>
      <c r="K50" s="7" t="s">
        <v>24</v>
      </c>
      <c r="L50" s="2" t="s">
        <v>24</v>
      </c>
      <c r="M50" s="3">
        <f>VLOOKUP(A50,'Pro rata results to population'!$A$6:$E$1046,5,FALSE)</f>
        <v>6.0799560000612161</v>
      </c>
      <c r="N50" s="3">
        <v>0.86077768385460696</v>
      </c>
      <c r="O50" s="2">
        <v>2.5</v>
      </c>
      <c r="P50" s="3">
        <f t="shared" si="0"/>
        <v>0.65568892645815724</v>
      </c>
      <c r="Q50" s="2" t="s">
        <v>25</v>
      </c>
      <c r="R50" s="33" t="str">
        <f t="shared" si="1"/>
        <v>No</v>
      </c>
      <c r="S50" s="34">
        <f t="shared" si="2"/>
        <v>141.57630151368534</v>
      </c>
      <c r="T50" s="33">
        <f t="shared" si="3"/>
        <v>5</v>
      </c>
      <c r="U50" s="2">
        <f t="shared" si="4"/>
        <v>614</v>
      </c>
      <c r="V50" s="31" t="s">
        <v>79</v>
      </c>
    </row>
    <row r="51" spans="1:22">
      <c r="A51" s="2">
        <v>49</v>
      </c>
      <c r="B51" s="2" t="s">
        <v>54</v>
      </c>
      <c r="C51" s="2" t="s">
        <v>84</v>
      </c>
      <c r="D51" s="2" t="s">
        <v>84</v>
      </c>
      <c r="E51" s="2" t="s">
        <v>28</v>
      </c>
      <c r="F51" s="2" t="s">
        <v>85</v>
      </c>
      <c r="G51" s="2" t="s">
        <v>86</v>
      </c>
      <c r="H51" s="2" t="s">
        <v>44</v>
      </c>
      <c r="I51" s="2" t="s">
        <v>80</v>
      </c>
      <c r="J51" s="6" t="s">
        <v>24</v>
      </c>
      <c r="K51" s="7" t="s">
        <v>24</v>
      </c>
      <c r="L51" s="2" t="s">
        <v>24</v>
      </c>
      <c r="M51" s="3">
        <f>VLOOKUP(A51,'Pro rata results to population'!$A$6:$E$1046,5,FALSE)</f>
        <v>33.083052417014684</v>
      </c>
      <c r="N51" s="3">
        <v>2.1132713440405744</v>
      </c>
      <c r="O51" s="2">
        <v>2.5</v>
      </c>
      <c r="P51" s="3">
        <f t="shared" si="0"/>
        <v>0.1546914623837703</v>
      </c>
      <c r="Q51" s="2" t="s">
        <v>25</v>
      </c>
      <c r="R51" s="33" t="str">
        <f t="shared" si="1"/>
        <v>Yes</v>
      </c>
      <c r="S51" s="34">
        <f t="shared" si="2"/>
        <v>63.877761864371216</v>
      </c>
      <c r="T51" s="33">
        <f t="shared" si="3"/>
        <v>4</v>
      </c>
      <c r="U51" s="2">
        <f t="shared" si="4"/>
        <v>902</v>
      </c>
      <c r="V51" s="31"/>
    </row>
    <row r="52" spans="1:22">
      <c r="A52" s="2">
        <v>50</v>
      </c>
      <c r="B52" s="2" t="s">
        <v>54</v>
      </c>
      <c r="C52" s="2" t="s">
        <v>84</v>
      </c>
      <c r="D52" s="2" t="s">
        <v>84</v>
      </c>
      <c r="E52" s="2" t="s">
        <v>28</v>
      </c>
      <c r="F52" s="2" t="s">
        <v>85</v>
      </c>
      <c r="G52" s="2" t="s">
        <v>86</v>
      </c>
      <c r="H52" s="2" t="s">
        <v>44</v>
      </c>
      <c r="I52" s="2" t="s">
        <v>47</v>
      </c>
      <c r="J52" s="6" t="s">
        <v>24</v>
      </c>
      <c r="K52" s="7" t="s">
        <v>24</v>
      </c>
      <c r="L52" s="2" t="s">
        <v>24</v>
      </c>
      <c r="M52" s="3">
        <f>VLOOKUP(A52,'Pro rata results to population'!$A$6:$E$1046,5,FALSE)</f>
        <v>19.987737714211715</v>
      </c>
      <c r="N52" s="3">
        <v>1.3524936601859678</v>
      </c>
      <c r="O52" s="2">
        <v>2.5</v>
      </c>
      <c r="P52" s="3">
        <f t="shared" si="0"/>
        <v>0.45900253592561291</v>
      </c>
      <c r="Q52" s="2" t="s">
        <v>25</v>
      </c>
      <c r="R52" s="33" t="str">
        <f t="shared" si="1"/>
        <v>Yes</v>
      </c>
      <c r="S52" s="34">
        <f t="shared" si="2"/>
        <v>67.666170105099766</v>
      </c>
      <c r="T52" s="33">
        <f t="shared" si="3"/>
        <v>4</v>
      </c>
      <c r="U52" s="2">
        <f t="shared" si="4"/>
        <v>893</v>
      </c>
      <c r="V52" s="31"/>
    </row>
    <row r="53" spans="1:22">
      <c r="A53" s="2">
        <v>51</v>
      </c>
      <c r="B53" s="2" t="s">
        <v>54</v>
      </c>
      <c r="C53" s="2" t="s">
        <v>84</v>
      </c>
      <c r="D53" s="2" t="s">
        <v>84</v>
      </c>
      <c r="E53" s="2" t="s">
        <v>28</v>
      </c>
      <c r="F53" s="2" t="s">
        <v>85</v>
      </c>
      <c r="G53" s="2" t="s">
        <v>86</v>
      </c>
      <c r="H53" s="2" t="s">
        <v>44</v>
      </c>
      <c r="I53" s="2" t="s">
        <v>48</v>
      </c>
      <c r="J53" s="6" t="s">
        <v>24</v>
      </c>
      <c r="K53" s="7" t="s">
        <v>24</v>
      </c>
      <c r="L53" s="2" t="s">
        <v>24</v>
      </c>
      <c r="M53" s="3">
        <f>VLOOKUP(A53,'Pro rata results to population'!$A$6:$E$1046,5,FALSE)</f>
        <v>27.058075824219028</v>
      </c>
      <c r="N53" s="3">
        <v>2.197802197802198</v>
      </c>
      <c r="O53" s="2">
        <v>2.5</v>
      </c>
      <c r="P53" s="3">
        <f t="shared" si="0"/>
        <v>0.12087912087912078</v>
      </c>
      <c r="Q53" s="2" t="s">
        <v>25</v>
      </c>
      <c r="R53" s="33" t="str">
        <f t="shared" si="1"/>
        <v>Yes</v>
      </c>
      <c r="S53" s="34">
        <f t="shared" si="2"/>
        <v>81.225369168157869</v>
      </c>
      <c r="T53" s="33">
        <f t="shared" si="3"/>
        <v>4</v>
      </c>
      <c r="U53" s="2">
        <f t="shared" si="4"/>
        <v>838</v>
      </c>
      <c r="V53" s="31"/>
    </row>
    <row r="54" spans="1:22">
      <c r="A54" s="2">
        <v>52</v>
      </c>
      <c r="B54" s="2" t="s">
        <v>54</v>
      </c>
      <c r="C54" s="2" t="s">
        <v>87</v>
      </c>
      <c r="D54" s="2" t="s">
        <v>87</v>
      </c>
      <c r="E54" s="2" t="s">
        <v>28</v>
      </c>
      <c r="F54" s="2" t="s">
        <v>33</v>
      </c>
      <c r="G54" s="2" t="s">
        <v>33</v>
      </c>
      <c r="H54" s="2" t="s">
        <v>24</v>
      </c>
      <c r="I54" s="2" t="s">
        <v>24</v>
      </c>
      <c r="J54" s="6" t="s">
        <v>24</v>
      </c>
      <c r="K54" s="7" t="s">
        <v>24</v>
      </c>
      <c r="L54" s="2" t="s">
        <v>24</v>
      </c>
      <c r="M54" s="3">
        <f>VLOOKUP(A54,'Pro rata results to population'!$A$6:$E$1046,5,FALSE)</f>
        <v>0.48716978337436706</v>
      </c>
      <c r="N54" s="3">
        <v>2.5</v>
      </c>
      <c r="O54" s="2">
        <v>2.5</v>
      </c>
      <c r="P54" s="3">
        <f t="shared" si="0"/>
        <v>0</v>
      </c>
      <c r="Q54" s="2" t="s">
        <v>25</v>
      </c>
      <c r="R54" s="33" t="str">
        <f t="shared" si="1"/>
        <v>Yes</v>
      </c>
      <c r="S54" s="34">
        <f t="shared" si="2"/>
        <v>5131.6811619222854</v>
      </c>
      <c r="T54" s="33">
        <f t="shared" si="3"/>
        <v>5</v>
      </c>
      <c r="U54" s="2">
        <f t="shared" si="4"/>
        <v>4</v>
      </c>
      <c r="V54" s="31"/>
    </row>
    <row r="55" spans="1:22">
      <c r="A55" s="2">
        <v>53</v>
      </c>
      <c r="B55" s="2" t="s">
        <v>54</v>
      </c>
      <c r="C55" s="2" t="s">
        <v>36</v>
      </c>
      <c r="D55" s="2" t="s">
        <v>55</v>
      </c>
      <c r="E55" s="2" t="s">
        <v>50</v>
      </c>
      <c r="F55" s="2" t="s">
        <v>33</v>
      </c>
      <c r="G55" s="2" t="s">
        <v>38</v>
      </c>
      <c r="H55" s="2" t="s">
        <v>43</v>
      </c>
      <c r="I55" s="2" t="s">
        <v>24</v>
      </c>
      <c r="J55" s="6" t="s">
        <v>24</v>
      </c>
      <c r="K55" s="7" t="s">
        <v>24</v>
      </c>
      <c r="L55" s="2" t="s">
        <v>24</v>
      </c>
      <c r="M55" s="3">
        <f>VLOOKUP(A55,'Pro rata results to population'!$A$6:$E$1046,5,FALSE)</f>
        <v>19.412269903710047</v>
      </c>
      <c r="N55" s="3">
        <v>2.4513947590870666</v>
      </c>
      <c r="O55" s="2">
        <v>2.5</v>
      </c>
      <c r="P55" s="3">
        <f t="shared" si="0"/>
        <v>1.9442096365173356E-2</v>
      </c>
      <c r="Q55" s="2" t="s">
        <v>25</v>
      </c>
      <c r="R55" s="33" t="str">
        <f t="shared" si="1"/>
        <v>Yes</v>
      </c>
      <c r="S55" s="34">
        <f t="shared" si="2"/>
        <v>126.28068593969834</v>
      </c>
      <c r="T55" s="33">
        <f t="shared" si="3"/>
        <v>5</v>
      </c>
      <c r="U55" s="2">
        <f t="shared" si="4"/>
        <v>669</v>
      </c>
      <c r="V55" s="31"/>
    </row>
    <row r="56" spans="1:22" ht="23.1">
      <c r="A56" s="2">
        <v>54</v>
      </c>
      <c r="B56" s="2" t="s">
        <v>54</v>
      </c>
      <c r="C56" s="2" t="s">
        <v>36</v>
      </c>
      <c r="D56" s="2" t="s">
        <v>55</v>
      </c>
      <c r="E56" s="2" t="s">
        <v>50</v>
      </c>
      <c r="F56" s="2" t="s">
        <v>33</v>
      </c>
      <c r="G56" s="2" t="s">
        <v>38</v>
      </c>
      <c r="H56" s="2" t="s">
        <v>44</v>
      </c>
      <c r="I56" s="2" t="s">
        <v>45</v>
      </c>
      <c r="J56" s="6" t="s">
        <v>24</v>
      </c>
      <c r="K56" s="7" t="s">
        <v>24</v>
      </c>
      <c r="L56" s="6" t="s">
        <v>24</v>
      </c>
      <c r="M56" s="3">
        <f>VLOOKUP(A56,'Pro rata results to population'!$A$6:$E$1046,5,FALSE)</f>
        <v>24.545451491899701</v>
      </c>
      <c r="N56" s="3">
        <v>0.42265426880811502</v>
      </c>
      <c r="O56" s="2">
        <v>2.5</v>
      </c>
      <c r="P56" s="3">
        <f t="shared" si="0"/>
        <v>0.83093829247675399</v>
      </c>
      <c r="Q56" s="2" t="s">
        <v>25</v>
      </c>
      <c r="R56" s="33" t="str">
        <f t="shared" si="1"/>
        <v>No</v>
      </c>
      <c r="S56" s="34">
        <f t="shared" si="2"/>
        <v>17.219250130623838</v>
      </c>
      <c r="T56" s="33">
        <f t="shared" si="3"/>
        <v>2</v>
      </c>
      <c r="U56" s="2">
        <f t="shared" si="4"/>
        <v>1032</v>
      </c>
      <c r="V56" s="31" t="s">
        <v>88</v>
      </c>
    </row>
    <row r="57" spans="1:22">
      <c r="A57" s="2">
        <v>55</v>
      </c>
      <c r="B57" s="2" t="s">
        <v>54</v>
      </c>
      <c r="C57" s="2" t="s">
        <v>36</v>
      </c>
      <c r="D57" s="2" t="s">
        <v>55</v>
      </c>
      <c r="E57" s="2" t="s">
        <v>50</v>
      </c>
      <c r="F57" s="2" t="s">
        <v>33</v>
      </c>
      <c r="G57" s="2" t="s">
        <v>38</v>
      </c>
      <c r="H57" s="2" t="s">
        <v>44</v>
      </c>
      <c r="I57" s="2" t="s">
        <v>46</v>
      </c>
      <c r="J57" s="6" t="s">
        <v>24</v>
      </c>
      <c r="K57" s="7" t="s">
        <v>24</v>
      </c>
      <c r="L57" s="2" t="s">
        <v>24</v>
      </c>
      <c r="M57" s="3">
        <f>VLOOKUP(A57,'Pro rata results to population'!$A$6:$E$1046,5,FALSE)</f>
        <v>87.118101004896559</v>
      </c>
      <c r="N57" s="3">
        <v>3.7193575655114137</v>
      </c>
      <c r="O57" s="2">
        <v>2.5</v>
      </c>
      <c r="P57" s="3">
        <f t="shared" si="0"/>
        <v>-0.48774302620456544</v>
      </c>
      <c r="Q57" s="2" t="s">
        <v>25</v>
      </c>
      <c r="R57" s="33" t="str">
        <f t="shared" si="1"/>
        <v>Yes</v>
      </c>
      <c r="S57" s="34">
        <f t="shared" si="2"/>
        <v>42.693280989933008</v>
      </c>
      <c r="T57" s="33">
        <f t="shared" si="3"/>
        <v>3</v>
      </c>
      <c r="U57" s="2">
        <f t="shared" si="4"/>
        <v>979</v>
      </c>
      <c r="V57" s="31"/>
    </row>
    <row r="58" spans="1:22">
      <c r="A58" s="2">
        <v>56</v>
      </c>
      <c r="B58" s="2" t="s">
        <v>54</v>
      </c>
      <c r="C58" s="2" t="s">
        <v>36</v>
      </c>
      <c r="D58" s="2" t="s">
        <v>55</v>
      </c>
      <c r="E58" s="2" t="s">
        <v>50</v>
      </c>
      <c r="F58" s="2" t="s">
        <v>33</v>
      </c>
      <c r="G58" s="2" t="s">
        <v>38</v>
      </c>
      <c r="H58" s="2" t="s">
        <v>44</v>
      </c>
      <c r="I58" s="2" t="s">
        <v>47</v>
      </c>
      <c r="J58" s="6" t="s">
        <v>62</v>
      </c>
      <c r="K58" s="7" t="s">
        <v>24</v>
      </c>
      <c r="L58" s="2" t="s">
        <v>24</v>
      </c>
      <c r="M58" s="3">
        <f>VLOOKUP(A58,'Pro rata results to population'!$A$6:$E$1046,5,FALSE)</f>
        <v>22.930400518510147</v>
      </c>
      <c r="N58" s="3">
        <v>1.6060862214708367</v>
      </c>
      <c r="O58" s="2">
        <v>2.5</v>
      </c>
      <c r="P58" s="3">
        <f t="shared" si="0"/>
        <v>0.35756551141166537</v>
      </c>
      <c r="Q58" s="2" t="s">
        <v>25</v>
      </c>
      <c r="R58" s="33" t="str">
        <f t="shared" si="1"/>
        <v>Yes</v>
      </c>
      <c r="S58" s="34">
        <f t="shared" si="2"/>
        <v>70.041786674173125</v>
      </c>
      <c r="T58" s="33">
        <f t="shared" si="3"/>
        <v>4</v>
      </c>
      <c r="U58" s="2">
        <f t="shared" si="4"/>
        <v>878</v>
      </c>
      <c r="V58" s="31"/>
    </row>
    <row r="59" spans="1:22">
      <c r="A59" s="2">
        <v>57</v>
      </c>
      <c r="B59" s="2" t="s">
        <v>54</v>
      </c>
      <c r="C59" s="2" t="s">
        <v>36</v>
      </c>
      <c r="D59" s="2" t="s">
        <v>55</v>
      </c>
      <c r="E59" s="2" t="s">
        <v>50</v>
      </c>
      <c r="F59" s="2" t="s">
        <v>33</v>
      </c>
      <c r="G59" s="2" t="s">
        <v>38</v>
      </c>
      <c r="H59" s="2" t="s">
        <v>44</v>
      </c>
      <c r="I59" s="2" t="s">
        <v>47</v>
      </c>
      <c r="J59" s="6" t="s">
        <v>89</v>
      </c>
      <c r="K59" s="7" t="s">
        <v>24</v>
      </c>
      <c r="L59" s="2" t="s">
        <v>24</v>
      </c>
      <c r="M59" s="3">
        <f>VLOOKUP(A59,'Pro rata results to population'!$A$6:$E$1046,5,FALSE)</f>
        <v>26.820748426271823</v>
      </c>
      <c r="N59" s="3">
        <v>1.2679628064243447</v>
      </c>
      <c r="O59" s="2">
        <v>2.5</v>
      </c>
      <c r="P59" s="3">
        <f t="shared" si="0"/>
        <v>0.49281487743026209</v>
      </c>
      <c r="Q59" s="2" t="s">
        <v>25</v>
      </c>
      <c r="R59" s="33" t="str">
        <f t="shared" si="1"/>
        <v>Yes</v>
      </c>
      <c r="S59" s="34">
        <f t="shared" si="2"/>
        <v>47.27544460252021</v>
      </c>
      <c r="T59" s="33">
        <f t="shared" si="3"/>
        <v>3</v>
      </c>
      <c r="U59" s="2">
        <f t="shared" si="4"/>
        <v>970</v>
      </c>
      <c r="V59" s="31"/>
    </row>
    <row r="60" spans="1:22" ht="23.1">
      <c r="A60" s="2">
        <v>58</v>
      </c>
      <c r="B60" s="2" t="s">
        <v>54</v>
      </c>
      <c r="C60" s="2" t="s">
        <v>36</v>
      </c>
      <c r="D60" s="2" t="s">
        <v>55</v>
      </c>
      <c r="E60" s="2" t="s">
        <v>50</v>
      </c>
      <c r="F60" s="2" t="s">
        <v>33</v>
      </c>
      <c r="G60" s="2" t="s">
        <v>38</v>
      </c>
      <c r="H60" s="2" t="s">
        <v>44</v>
      </c>
      <c r="I60" s="2" t="s">
        <v>47</v>
      </c>
      <c r="J60" s="6" t="s">
        <v>64</v>
      </c>
      <c r="K60" s="7" t="s">
        <v>24</v>
      </c>
      <c r="L60" s="2" t="s">
        <v>24</v>
      </c>
      <c r="M60" s="3">
        <f>VLOOKUP(A60,'Pro rata results to population'!$A$6:$E$1046,5,FALSE)</f>
        <v>14.395745354299718</v>
      </c>
      <c r="N60" s="3">
        <v>1.098901098901099</v>
      </c>
      <c r="O60" s="2">
        <v>2.5</v>
      </c>
      <c r="P60" s="3">
        <f t="shared" si="0"/>
        <v>0.56043956043956045</v>
      </c>
      <c r="Q60" s="2" t="s">
        <v>25</v>
      </c>
      <c r="R60" s="33" t="str">
        <f t="shared" si="1"/>
        <v>No</v>
      </c>
      <c r="S60" s="34">
        <f t="shared" si="2"/>
        <v>76.33513040524015</v>
      </c>
      <c r="T60" s="33">
        <f t="shared" si="3"/>
        <v>4</v>
      </c>
      <c r="U60" s="2">
        <f t="shared" si="4"/>
        <v>860</v>
      </c>
      <c r="V60" s="31" t="s">
        <v>90</v>
      </c>
    </row>
    <row r="61" spans="1:22">
      <c r="A61" s="2">
        <v>59</v>
      </c>
      <c r="B61" s="2" t="s">
        <v>54</v>
      </c>
      <c r="C61" s="2" t="s">
        <v>36</v>
      </c>
      <c r="D61" s="2" t="s">
        <v>55</v>
      </c>
      <c r="E61" s="2" t="s">
        <v>50</v>
      </c>
      <c r="F61" s="2" t="s">
        <v>33</v>
      </c>
      <c r="G61" s="2" t="s">
        <v>38</v>
      </c>
      <c r="H61" s="2" t="s">
        <v>44</v>
      </c>
      <c r="I61" s="2" t="s">
        <v>48</v>
      </c>
      <c r="J61" s="6" t="s">
        <v>91</v>
      </c>
      <c r="K61" s="7" t="s">
        <v>24</v>
      </c>
      <c r="L61" s="2" t="s">
        <v>24</v>
      </c>
      <c r="M61" s="3">
        <f>VLOOKUP(A61,'Pro rata results to population'!$A$6:$E$1046,5,FALSE)</f>
        <v>19.386896070263948</v>
      </c>
      <c r="N61" s="3">
        <v>1.6906170752324599</v>
      </c>
      <c r="O61" s="2">
        <v>2.5</v>
      </c>
      <c r="P61" s="3">
        <f t="shared" si="0"/>
        <v>0.32375316990701608</v>
      </c>
      <c r="Q61" s="2" t="s">
        <v>25</v>
      </c>
      <c r="R61" s="33" t="str">
        <f t="shared" si="1"/>
        <v>Yes</v>
      </c>
      <c r="S61" s="34">
        <f t="shared" si="2"/>
        <v>87.204112979465847</v>
      </c>
      <c r="T61" s="33">
        <f t="shared" si="3"/>
        <v>4</v>
      </c>
      <c r="U61" s="2">
        <f t="shared" si="4"/>
        <v>816</v>
      </c>
      <c r="V61" s="31"/>
    </row>
    <row r="62" spans="1:22">
      <c r="A62" s="2">
        <v>60</v>
      </c>
      <c r="B62" s="2" t="s">
        <v>54</v>
      </c>
      <c r="C62" s="2" t="s">
        <v>36</v>
      </c>
      <c r="D62" s="2" t="s">
        <v>55</v>
      </c>
      <c r="E62" s="2" t="s">
        <v>50</v>
      </c>
      <c r="F62" s="2" t="s">
        <v>33</v>
      </c>
      <c r="G62" s="2" t="s">
        <v>38</v>
      </c>
      <c r="H62" s="2" t="s">
        <v>44</v>
      </c>
      <c r="I62" s="2" t="s">
        <v>48</v>
      </c>
      <c r="J62" s="6" t="s">
        <v>68</v>
      </c>
      <c r="K62" s="7" t="s">
        <v>24</v>
      </c>
      <c r="L62" s="2" t="s">
        <v>24</v>
      </c>
      <c r="M62" s="3">
        <f>VLOOKUP(A62,'Pro rata results to population'!$A$6:$E$1046,5,FALSE)</f>
        <v>16.200934746407999</v>
      </c>
      <c r="N62" s="3">
        <v>1.8596787827557058</v>
      </c>
      <c r="O62" s="2">
        <v>2.5</v>
      </c>
      <c r="P62" s="3">
        <f t="shared" si="0"/>
        <v>0.25612848689771772</v>
      </c>
      <c r="Q62" s="2" t="s">
        <v>25</v>
      </c>
      <c r="R62" s="33" t="str">
        <f t="shared" si="1"/>
        <v>Yes</v>
      </c>
      <c r="S62" s="34">
        <f t="shared" si="2"/>
        <v>114.78836325589336</v>
      </c>
      <c r="T62" s="33">
        <f t="shared" si="3"/>
        <v>5</v>
      </c>
      <c r="U62" s="2">
        <f t="shared" si="4"/>
        <v>718</v>
      </c>
      <c r="V62" s="31"/>
    </row>
    <row r="63" spans="1:22">
      <c r="A63" s="2">
        <v>61</v>
      </c>
      <c r="B63" s="2" t="s">
        <v>54</v>
      </c>
      <c r="C63" s="2" t="s">
        <v>36</v>
      </c>
      <c r="D63" s="2" t="s">
        <v>55</v>
      </c>
      <c r="E63" s="2" t="s">
        <v>50</v>
      </c>
      <c r="F63" s="2" t="s">
        <v>33</v>
      </c>
      <c r="G63" s="2" t="s">
        <v>38</v>
      </c>
      <c r="H63" s="2" t="s">
        <v>44</v>
      </c>
      <c r="I63" s="2" t="s">
        <v>48</v>
      </c>
      <c r="J63" s="6" t="s">
        <v>58</v>
      </c>
      <c r="K63" s="7" t="s">
        <v>24</v>
      </c>
      <c r="L63" s="2" t="s">
        <v>24</v>
      </c>
      <c r="M63" s="3">
        <f>VLOOKUP(A63,'Pro rata results to population'!$A$6:$E$1046,5,FALSE)</f>
        <v>22.445759080735233</v>
      </c>
      <c r="N63" s="3">
        <v>2.1132713440405744</v>
      </c>
      <c r="O63" s="2">
        <v>2.5</v>
      </c>
      <c r="P63" s="3">
        <f t="shared" si="0"/>
        <v>0.1546914623837703</v>
      </c>
      <c r="Q63" s="2" t="s">
        <v>25</v>
      </c>
      <c r="R63" s="33" t="str">
        <f t="shared" si="1"/>
        <v>Yes</v>
      </c>
      <c r="S63" s="34">
        <f t="shared" si="2"/>
        <v>94.150139295327051</v>
      </c>
      <c r="T63" s="33">
        <f t="shared" si="3"/>
        <v>4</v>
      </c>
      <c r="U63" s="2">
        <f t="shared" si="4"/>
        <v>788</v>
      </c>
      <c r="V63" s="31"/>
    </row>
    <row r="64" spans="1:22">
      <c r="A64" s="2">
        <v>62</v>
      </c>
      <c r="B64" s="2" t="s">
        <v>54</v>
      </c>
      <c r="C64" s="2" t="s">
        <v>36</v>
      </c>
      <c r="D64" s="2" t="s">
        <v>55</v>
      </c>
      <c r="E64" s="2" t="s">
        <v>50</v>
      </c>
      <c r="F64" s="2" t="s">
        <v>24</v>
      </c>
      <c r="G64" s="2" t="s">
        <v>81</v>
      </c>
      <c r="H64" s="2" t="s">
        <v>24</v>
      </c>
      <c r="I64" s="2" t="s">
        <v>24</v>
      </c>
      <c r="J64" s="6" t="s">
        <v>24</v>
      </c>
      <c r="K64" s="7" t="s">
        <v>24</v>
      </c>
      <c r="L64" s="2" t="s">
        <v>24</v>
      </c>
      <c r="M64" s="3">
        <f>VLOOKUP(A64,'Pro rata results to population'!$A$6:$E$1046,5,FALSE)</f>
        <v>47.198828114221406</v>
      </c>
      <c r="N64" s="3">
        <v>2.1978021978021971</v>
      </c>
      <c r="O64" s="2">
        <v>2.5</v>
      </c>
      <c r="P64" s="3">
        <f t="shared" si="0"/>
        <v>0.12087912087912112</v>
      </c>
      <c r="Q64" s="2" t="s">
        <v>25</v>
      </c>
      <c r="R64" s="33" t="str">
        <f t="shared" si="1"/>
        <v>Yes</v>
      </c>
      <c r="S64" s="34">
        <f t="shared" si="2"/>
        <v>46.564761999673053</v>
      </c>
      <c r="T64" s="33">
        <f t="shared" si="3"/>
        <v>3</v>
      </c>
      <c r="U64" s="2">
        <f t="shared" si="4"/>
        <v>973</v>
      </c>
      <c r="V64" s="31"/>
    </row>
    <row r="65" spans="1:22">
      <c r="A65" s="2">
        <v>63</v>
      </c>
      <c r="B65" s="2" t="s">
        <v>54</v>
      </c>
      <c r="C65" s="2" t="s">
        <v>41</v>
      </c>
      <c r="D65" s="2" t="s">
        <v>78</v>
      </c>
      <c r="E65" s="2" t="s">
        <v>50</v>
      </c>
      <c r="F65" s="2" t="s">
        <v>85</v>
      </c>
      <c r="G65" s="2" t="s">
        <v>86</v>
      </c>
      <c r="H65" s="2" t="s">
        <v>24</v>
      </c>
      <c r="I65" s="2" t="s">
        <v>80</v>
      </c>
      <c r="J65" s="6" t="s">
        <v>24</v>
      </c>
      <c r="K65" s="7" t="s">
        <v>24</v>
      </c>
      <c r="L65" s="2" t="s">
        <v>24</v>
      </c>
      <c r="M65" s="3">
        <f>VLOOKUP(A65,'Pro rata results to population'!$A$6:$E$1046,5,FALSE)</f>
        <v>44.754252506715765</v>
      </c>
      <c r="N65" s="3">
        <v>1.5215553677092137</v>
      </c>
      <c r="O65" s="2">
        <v>2.5</v>
      </c>
      <c r="P65" s="3">
        <f t="shared" si="0"/>
        <v>0.39137785291631455</v>
      </c>
      <c r="Q65" s="2" t="s">
        <v>25</v>
      </c>
      <c r="R65" s="33" t="str">
        <f t="shared" si="1"/>
        <v>Yes</v>
      </c>
      <c r="S65" s="34">
        <f t="shared" si="2"/>
        <v>33.998006501860154</v>
      </c>
      <c r="T65" s="33">
        <f t="shared" si="3"/>
        <v>3</v>
      </c>
      <c r="U65" s="2">
        <f t="shared" si="4"/>
        <v>1003</v>
      </c>
      <c r="V65" s="31"/>
    </row>
    <row r="66" spans="1:22">
      <c r="A66" s="2">
        <v>64</v>
      </c>
      <c r="B66" s="2" t="s">
        <v>54</v>
      </c>
      <c r="C66" s="2" t="s">
        <v>41</v>
      </c>
      <c r="D66" s="2" t="s">
        <v>78</v>
      </c>
      <c r="E66" s="2" t="s">
        <v>50</v>
      </c>
      <c r="F66" s="2" t="s">
        <v>33</v>
      </c>
      <c r="G66" s="2" t="s">
        <v>33</v>
      </c>
      <c r="H66" s="2" t="s">
        <v>24</v>
      </c>
      <c r="I66" s="2" t="s">
        <v>47</v>
      </c>
      <c r="J66" s="6" t="s">
        <v>24</v>
      </c>
      <c r="K66" s="7" t="s">
        <v>24</v>
      </c>
      <c r="L66" s="2" t="s">
        <v>24</v>
      </c>
      <c r="M66" s="3">
        <f>VLOOKUP(A66,'Pro rata results to population'!$A$6:$E$1046,5,FALSE)</f>
        <v>33.567821205803035</v>
      </c>
      <c r="N66" s="3">
        <v>1.6060862214708365</v>
      </c>
      <c r="O66" s="2">
        <v>2.5</v>
      </c>
      <c r="P66" s="3">
        <f t="shared" si="0"/>
        <v>0.35756551141166537</v>
      </c>
      <c r="Q66" s="2" t="s">
        <v>25</v>
      </c>
      <c r="R66" s="33" t="str">
        <f t="shared" si="1"/>
        <v>Yes</v>
      </c>
      <c r="S66" s="34">
        <f t="shared" si="2"/>
        <v>47.8460073897553</v>
      </c>
      <c r="T66" s="33">
        <f t="shared" si="3"/>
        <v>3</v>
      </c>
      <c r="U66" s="2">
        <f t="shared" si="4"/>
        <v>966</v>
      </c>
      <c r="V66" s="31"/>
    </row>
    <row r="67" spans="1:22">
      <c r="A67" s="2">
        <v>65</v>
      </c>
      <c r="B67" s="2" t="s">
        <v>54</v>
      </c>
      <c r="C67" s="2" t="s">
        <v>41</v>
      </c>
      <c r="D67" s="2" t="s">
        <v>78</v>
      </c>
      <c r="E67" s="2" t="s">
        <v>50</v>
      </c>
      <c r="F67" s="2" t="s">
        <v>33</v>
      </c>
      <c r="G67" s="2" t="s">
        <v>33</v>
      </c>
      <c r="H67" s="2" t="s">
        <v>24</v>
      </c>
      <c r="I67" s="2" t="s">
        <v>48</v>
      </c>
      <c r="J67" s="6" t="s">
        <v>24</v>
      </c>
      <c r="K67" s="7" t="s">
        <v>24</v>
      </c>
      <c r="L67" s="2" t="s">
        <v>24</v>
      </c>
      <c r="M67" s="3">
        <f>VLOOKUP(A67,'Pro rata results to population'!$A$6:$E$1046,5,FALSE)</f>
        <v>27.691800465008072</v>
      </c>
      <c r="N67" s="3">
        <v>1.6906170752324599</v>
      </c>
      <c r="O67" s="2">
        <v>2.5</v>
      </c>
      <c r="P67" s="3">
        <f t="shared" si="0"/>
        <v>0.32375316990701608</v>
      </c>
      <c r="Q67" s="2" t="s">
        <v>25</v>
      </c>
      <c r="R67" s="33" t="str">
        <f t="shared" si="1"/>
        <v>Yes</v>
      </c>
      <c r="S67" s="34">
        <f t="shared" si="2"/>
        <v>61.051179296512636</v>
      </c>
      <c r="T67" s="33">
        <f t="shared" si="3"/>
        <v>4</v>
      </c>
      <c r="U67" s="2">
        <f t="shared" si="4"/>
        <v>914</v>
      </c>
      <c r="V67" s="31"/>
    </row>
    <row r="68" spans="1:22">
      <c r="A68" s="2">
        <v>66</v>
      </c>
      <c r="B68" s="2" t="s">
        <v>54</v>
      </c>
      <c r="C68" s="2" t="s">
        <v>92</v>
      </c>
      <c r="D68" s="2" t="s">
        <v>93</v>
      </c>
      <c r="E68" s="2" t="s">
        <v>50</v>
      </c>
      <c r="F68" s="2" t="s">
        <v>85</v>
      </c>
      <c r="G68" s="2" t="s">
        <v>85</v>
      </c>
      <c r="H68" s="2" t="s">
        <v>43</v>
      </c>
      <c r="I68" s="2" t="s">
        <v>24</v>
      </c>
      <c r="J68" s="6" t="s">
        <v>24</v>
      </c>
      <c r="K68" s="7" t="s">
        <v>24</v>
      </c>
      <c r="L68" s="2" t="s">
        <v>24</v>
      </c>
      <c r="M68" s="3">
        <f>VLOOKUP(A68,'Pro rata results to population'!$A$6:$E$1046,5,FALSE)</f>
        <v>54.280302108417246</v>
      </c>
      <c r="N68" s="3">
        <v>1.8862590401051937</v>
      </c>
      <c r="O68" s="2">
        <v>2.5</v>
      </c>
      <c r="P68" s="3">
        <f t="shared" ref="P68:P131" si="5">SUM(1-(N68/O68))</f>
        <v>0.2454963839579225</v>
      </c>
      <c r="Q68" s="2" t="s">
        <v>25</v>
      </c>
      <c r="R68" s="33" t="str">
        <f t="shared" ref="R68:R131" si="6">IF(AND(P68&lt;0.5,P68&gt;-0.5),"Yes","No")</f>
        <v>Yes</v>
      </c>
      <c r="S68" s="34">
        <f t="shared" ref="S68:S131" si="7">SUM(N68/(M68/1000))</f>
        <v>34.750341594224317</v>
      </c>
      <c r="T68" s="33">
        <f t="shared" ref="T68:T131" si="8">IF(S68&lt;=12,1,IF(S68&lt;25,2,IF(S68&lt;50,3,IF(S68&lt;100,4,5))))</f>
        <v>3</v>
      </c>
      <c r="U68" s="2">
        <f t="shared" ref="U68:U131" si="9">RANK(S68,S$3:S$1043)</f>
        <v>1001</v>
      </c>
      <c r="V68" s="31"/>
    </row>
    <row r="69" spans="1:22">
      <c r="A69" s="2">
        <v>67</v>
      </c>
      <c r="B69" s="2" t="s">
        <v>54</v>
      </c>
      <c r="C69" s="2" t="s">
        <v>82</v>
      </c>
      <c r="D69" s="2" t="s">
        <v>94</v>
      </c>
      <c r="E69" s="2" t="s">
        <v>50</v>
      </c>
      <c r="F69" s="2" t="s">
        <v>33</v>
      </c>
      <c r="G69" s="2" t="s">
        <v>33</v>
      </c>
      <c r="H69" s="2" t="s">
        <v>44</v>
      </c>
      <c r="I69" s="2" t="s">
        <v>80</v>
      </c>
      <c r="J69" s="6" t="s">
        <v>24</v>
      </c>
      <c r="K69" s="7" t="s">
        <v>24</v>
      </c>
      <c r="L69" s="2" t="s">
        <v>24</v>
      </c>
      <c r="M69" s="3">
        <f>VLOOKUP(A69,'Pro rata results to population'!$A$6:$E$1046,5,FALSE)</f>
        <v>97.032676000246923</v>
      </c>
      <c r="N69" s="3">
        <v>2.7895181741335593</v>
      </c>
      <c r="O69" s="2">
        <v>2.5</v>
      </c>
      <c r="P69" s="3">
        <f t="shared" si="5"/>
        <v>-0.11580726965342381</v>
      </c>
      <c r="Q69" s="2" t="s">
        <v>25</v>
      </c>
      <c r="R69" s="33" t="str">
        <f t="shared" si="6"/>
        <v>Yes</v>
      </c>
      <c r="S69" s="34">
        <f t="shared" si="7"/>
        <v>28.748235018546335</v>
      </c>
      <c r="T69" s="33">
        <f t="shared" si="8"/>
        <v>3</v>
      </c>
      <c r="U69" s="2">
        <f t="shared" si="9"/>
        <v>1013</v>
      </c>
      <c r="V69" s="31"/>
    </row>
    <row r="70" spans="1:22">
      <c r="A70" s="2">
        <v>68</v>
      </c>
      <c r="B70" s="2" t="s">
        <v>54</v>
      </c>
      <c r="C70" s="2" t="s">
        <v>82</v>
      </c>
      <c r="D70" s="2" t="s">
        <v>94</v>
      </c>
      <c r="E70" s="2" t="s">
        <v>50</v>
      </c>
      <c r="F70" s="2" t="s">
        <v>33</v>
      </c>
      <c r="G70" s="2" t="s">
        <v>33</v>
      </c>
      <c r="H70" s="2" t="s">
        <v>44</v>
      </c>
      <c r="I70" s="2" t="s">
        <v>47</v>
      </c>
      <c r="J70" s="6" t="s">
        <v>24</v>
      </c>
      <c r="K70" s="7" t="s">
        <v>24</v>
      </c>
      <c r="L70" s="2" t="s">
        <v>24</v>
      </c>
      <c r="M70" s="3">
        <f>VLOOKUP(A70,'Pro rata results to population'!$A$6:$E$1046,5,FALSE)</f>
        <v>36.40644916545979</v>
      </c>
      <c r="N70" s="3">
        <v>1.7751479289940824</v>
      </c>
      <c r="O70" s="2">
        <v>2.5</v>
      </c>
      <c r="P70" s="3">
        <f t="shared" si="5"/>
        <v>0.28994082840236701</v>
      </c>
      <c r="Q70" s="2" t="s">
        <v>25</v>
      </c>
      <c r="R70" s="33" t="str">
        <f t="shared" si="6"/>
        <v>Yes</v>
      </c>
      <c r="S70" s="34">
        <f t="shared" si="7"/>
        <v>48.759161348759989</v>
      </c>
      <c r="T70" s="33">
        <f t="shared" si="8"/>
        <v>3</v>
      </c>
      <c r="U70" s="2">
        <f t="shared" si="9"/>
        <v>960</v>
      </c>
      <c r="V70" s="31"/>
    </row>
    <row r="71" spans="1:22">
      <c r="A71" s="2">
        <v>69</v>
      </c>
      <c r="B71" s="2" t="s">
        <v>54</v>
      </c>
      <c r="C71" s="2" t="s">
        <v>82</v>
      </c>
      <c r="D71" s="2" t="s">
        <v>94</v>
      </c>
      <c r="E71" s="2" t="s">
        <v>50</v>
      </c>
      <c r="F71" s="2" t="s">
        <v>33</v>
      </c>
      <c r="G71" s="2" t="s">
        <v>33</v>
      </c>
      <c r="H71" s="2" t="s">
        <v>44</v>
      </c>
      <c r="I71" s="2" t="s">
        <v>48</v>
      </c>
      <c r="J71" s="6" t="s">
        <v>24</v>
      </c>
      <c r="K71" s="7" t="s">
        <v>24</v>
      </c>
      <c r="L71" s="2" t="s">
        <v>24</v>
      </c>
      <c r="M71" s="3">
        <f>VLOOKUP(A71,'Pro rata results to population'!$A$6:$E$1046,5,FALSE)</f>
        <v>32.798573488291964</v>
      </c>
      <c r="N71" s="3">
        <v>1.6906170752324594</v>
      </c>
      <c r="O71" s="2">
        <v>2.5</v>
      </c>
      <c r="P71" s="3">
        <f t="shared" si="5"/>
        <v>0.32375316990701619</v>
      </c>
      <c r="Q71" s="2" t="s">
        <v>25</v>
      </c>
      <c r="R71" s="33" t="str">
        <f t="shared" si="6"/>
        <v>Yes</v>
      </c>
      <c r="S71" s="34">
        <f t="shared" si="7"/>
        <v>51.545445287001741</v>
      </c>
      <c r="T71" s="33">
        <f t="shared" si="8"/>
        <v>4</v>
      </c>
      <c r="U71" s="2">
        <f t="shared" si="9"/>
        <v>951</v>
      </c>
      <c r="V71" s="31"/>
    </row>
    <row r="72" spans="1:22">
      <c r="A72" s="2">
        <v>70</v>
      </c>
      <c r="B72" s="2" t="s">
        <v>54</v>
      </c>
      <c r="C72" s="2" t="s">
        <v>95</v>
      </c>
      <c r="D72" s="2" t="s">
        <v>84</v>
      </c>
      <c r="E72" s="2" t="s">
        <v>50</v>
      </c>
      <c r="F72" s="2" t="s">
        <v>85</v>
      </c>
      <c r="G72" s="2" t="s">
        <v>85</v>
      </c>
      <c r="H72" s="2" t="s">
        <v>44</v>
      </c>
      <c r="I72" s="2" t="s">
        <v>80</v>
      </c>
      <c r="J72" s="6" t="s">
        <v>24</v>
      </c>
      <c r="K72" s="7" t="s">
        <v>24</v>
      </c>
      <c r="L72" s="2" t="s">
        <v>24</v>
      </c>
      <c r="M72" s="3">
        <f>VLOOKUP(A72,'Pro rata results to population'!$A$6:$E$1046,5,FALSE)</f>
        <v>139.21291359147108</v>
      </c>
      <c r="N72" s="3">
        <v>2.5359256128486907</v>
      </c>
      <c r="O72" s="2">
        <v>2.5</v>
      </c>
      <c r="P72" s="3">
        <f t="shared" si="5"/>
        <v>-1.4370245139476268E-2</v>
      </c>
      <c r="Q72" s="2" t="s">
        <v>25</v>
      </c>
      <c r="R72" s="33" t="str">
        <f t="shared" si="6"/>
        <v>Yes</v>
      </c>
      <c r="S72" s="34">
        <f t="shared" si="7"/>
        <v>18.216166499399051</v>
      </c>
      <c r="T72" s="33">
        <f t="shared" si="8"/>
        <v>2</v>
      </c>
      <c r="U72" s="2">
        <f t="shared" si="9"/>
        <v>1030</v>
      </c>
      <c r="V72" s="31"/>
    </row>
    <row r="73" spans="1:22">
      <c r="A73" s="2">
        <v>71</v>
      </c>
      <c r="B73" s="2" t="s">
        <v>54</v>
      </c>
      <c r="C73" s="2" t="s">
        <v>95</v>
      </c>
      <c r="D73" s="2" t="s">
        <v>84</v>
      </c>
      <c r="E73" s="2" t="s">
        <v>50</v>
      </c>
      <c r="F73" s="2" t="s">
        <v>85</v>
      </c>
      <c r="G73" s="2" t="s">
        <v>85</v>
      </c>
      <c r="H73" s="2" t="s">
        <v>44</v>
      </c>
      <c r="I73" s="2" t="s">
        <v>47</v>
      </c>
      <c r="J73" s="6" t="s">
        <v>24</v>
      </c>
      <c r="K73" s="7" t="s">
        <v>24</v>
      </c>
      <c r="L73" s="2" t="s">
        <v>24</v>
      </c>
      <c r="M73" s="3">
        <f>VLOOKUP(A73,'Pro rata results to population'!$A$6:$E$1046,5,FALSE)</f>
        <v>71.061622409720258</v>
      </c>
      <c r="N73" s="3">
        <v>1.5215553677092137</v>
      </c>
      <c r="O73" s="2">
        <v>2.5</v>
      </c>
      <c r="P73" s="3">
        <f t="shared" si="5"/>
        <v>0.39137785291631455</v>
      </c>
      <c r="Q73" s="2" t="s">
        <v>25</v>
      </c>
      <c r="R73" s="33" t="str">
        <f t="shared" si="6"/>
        <v>Yes</v>
      </c>
      <c r="S73" s="34">
        <f t="shared" si="7"/>
        <v>21.411773558115183</v>
      </c>
      <c r="T73" s="33">
        <f t="shared" si="8"/>
        <v>2</v>
      </c>
      <c r="U73" s="2">
        <f t="shared" si="9"/>
        <v>1025</v>
      </c>
      <c r="V73" s="31"/>
    </row>
    <row r="74" spans="1:22">
      <c r="A74" s="2">
        <v>72</v>
      </c>
      <c r="B74" s="2" t="s">
        <v>54</v>
      </c>
      <c r="C74" s="2" t="s">
        <v>95</v>
      </c>
      <c r="D74" s="2" t="s">
        <v>84</v>
      </c>
      <c r="E74" s="2" t="s">
        <v>50</v>
      </c>
      <c r="F74" s="2" t="s">
        <v>85</v>
      </c>
      <c r="G74" s="2" t="s">
        <v>85</v>
      </c>
      <c r="H74" s="2" t="s">
        <v>44</v>
      </c>
      <c r="I74" s="2" t="s">
        <v>76</v>
      </c>
      <c r="J74" s="6" t="s">
        <v>24</v>
      </c>
      <c r="K74" s="7" t="s">
        <v>24</v>
      </c>
      <c r="L74" s="2" t="s">
        <v>24</v>
      </c>
      <c r="M74" s="3">
        <f>VLOOKUP(A74,'Pro rata results to population'!$A$6:$E$1046,5,FALSE)</f>
        <v>103.33997721710878</v>
      </c>
      <c r="N74" s="3">
        <v>2.1287404902789517</v>
      </c>
      <c r="O74" s="2">
        <v>2.5</v>
      </c>
      <c r="P74" s="3">
        <f t="shared" si="5"/>
        <v>0.14850380388841933</v>
      </c>
      <c r="Q74" s="2" t="s">
        <v>25</v>
      </c>
      <c r="R74" s="33" t="str">
        <f t="shared" si="6"/>
        <v>Yes</v>
      </c>
      <c r="S74" s="34">
        <f t="shared" si="7"/>
        <v>20.59938997089813</v>
      </c>
      <c r="T74" s="33">
        <f t="shared" si="8"/>
        <v>2</v>
      </c>
      <c r="U74" s="2">
        <f t="shared" si="9"/>
        <v>1027</v>
      </c>
      <c r="V74" s="31"/>
    </row>
    <row r="75" spans="1:22">
      <c r="A75" s="2">
        <v>73</v>
      </c>
      <c r="B75" s="2" t="s">
        <v>54</v>
      </c>
      <c r="C75" s="2" t="s">
        <v>36</v>
      </c>
      <c r="D75" s="2" t="s">
        <v>24</v>
      </c>
      <c r="E75" s="2" t="s">
        <v>52</v>
      </c>
      <c r="F75" s="2" t="s">
        <v>85</v>
      </c>
      <c r="G75" s="2" t="s">
        <v>85</v>
      </c>
      <c r="H75" s="2" t="s">
        <v>24</v>
      </c>
      <c r="I75" s="2" t="s">
        <v>24</v>
      </c>
      <c r="J75" s="6" t="s">
        <v>24</v>
      </c>
      <c r="K75" s="7" t="s">
        <v>24</v>
      </c>
      <c r="L75" s="2" t="s">
        <v>24</v>
      </c>
      <c r="M75" s="3">
        <f>VLOOKUP(A75,'Pro rata results to population'!$A$6:$E$1046,5,FALSE)</f>
        <v>33.929785513739972</v>
      </c>
      <c r="N75" s="3">
        <v>3.0431107354184292</v>
      </c>
      <c r="O75" s="2">
        <v>2.5</v>
      </c>
      <c r="P75" s="3">
        <f t="shared" si="5"/>
        <v>-0.21724429416737179</v>
      </c>
      <c r="Q75" s="2" t="s">
        <v>25</v>
      </c>
      <c r="R75" s="33" t="str">
        <f t="shared" si="6"/>
        <v>Yes</v>
      </c>
      <c r="S75" s="34">
        <f t="shared" si="7"/>
        <v>89.688475460185629</v>
      </c>
      <c r="T75" s="33">
        <f t="shared" si="8"/>
        <v>4</v>
      </c>
      <c r="U75" s="2">
        <f t="shared" si="9"/>
        <v>808</v>
      </c>
      <c r="V75" s="31"/>
    </row>
    <row r="76" spans="1:22" ht="23.1">
      <c r="A76" s="2">
        <v>74</v>
      </c>
      <c r="B76" s="2" t="s">
        <v>54</v>
      </c>
      <c r="C76" s="2" t="s">
        <v>41</v>
      </c>
      <c r="D76" s="2" t="s">
        <v>24</v>
      </c>
      <c r="E76" s="2" t="s">
        <v>52</v>
      </c>
      <c r="F76" s="2" t="s">
        <v>33</v>
      </c>
      <c r="G76" s="2" t="s">
        <v>33</v>
      </c>
      <c r="H76" s="2" t="s">
        <v>24</v>
      </c>
      <c r="I76" s="2" t="s">
        <v>24</v>
      </c>
      <c r="J76" s="6" t="s">
        <v>24</v>
      </c>
      <c r="K76" s="7" t="s">
        <v>24</v>
      </c>
      <c r="L76" s="2" t="s">
        <v>24</v>
      </c>
      <c r="M76" s="3">
        <f>VLOOKUP(A76,'Pro rata results to population'!$A$6:$E$1046,5,FALSE)</f>
        <v>13.020190664666172</v>
      </c>
      <c r="N76" s="3">
        <v>1.0989010989010988</v>
      </c>
      <c r="O76" s="2">
        <v>2.5</v>
      </c>
      <c r="P76" s="3">
        <f t="shared" si="5"/>
        <v>0.56043956043956045</v>
      </c>
      <c r="Q76" s="2" t="s">
        <v>25</v>
      </c>
      <c r="R76" s="33" t="str">
        <f t="shared" si="6"/>
        <v>No</v>
      </c>
      <c r="S76" s="34">
        <f t="shared" si="7"/>
        <v>84.399770111144818</v>
      </c>
      <c r="T76" s="33">
        <f t="shared" si="8"/>
        <v>4</v>
      </c>
      <c r="U76" s="2">
        <f t="shared" si="9"/>
        <v>827</v>
      </c>
      <c r="V76" s="31" t="s">
        <v>96</v>
      </c>
    </row>
    <row r="77" spans="1:22">
      <c r="A77" s="2">
        <v>75</v>
      </c>
      <c r="B77" s="2" t="s">
        <v>54</v>
      </c>
      <c r="C77" s="2" t="s">
        <v>82</v>
      </c>
      <c r="D77" s="2" t="s">
        <v>82</v>
      </c>
      <c r="E77" s="2" t="s">
        <v>52</v>
      </c>
      <c r="F77" s="2" t="s">
        <v>85</v>
      </c>
      <c r="G77" s="2" t="s">
        <v>86</v>
      </c>
      <c r="H77" s="2" t="s">
        <v>24</v>
      </c>
      <c r="I77" s="2" t="s">
        <v>24</v>
      </c>
      <c r="J77" s="6" t="s">
        <v>24</v>
      </c>
      <c r="K77" s="7" t="s">
        <v>24</v>
      </c>
      <c r="L77" s="2" t="s">
        <v>24</v>
      </c>
      <c r="M77" s="3">
        <f>VLOOKUP(A77,'Pro rata results to population'!$A$6:$E$1046,5,FALSE)</f>
        <v>17.747918676838232</v>
      </c>
      <c r="N77" s="3">
        <v>1.2679628064243449</v>
      </c>
      <c r="O77" s="2">
        <v>2.5</v>
      </c>
      <c r="P77" s="3">
        <f t="shared" si="5"/>
        <v>0.49281487743026209</v>
      </c>
      <c r="Q77" s="2" t="s">
        <v>25</v>
      </c>
      <c r="R77" s="33" t="str">
        <f t="shared" si="6"/>
        <v>Yes</v>
      </c>
      <c r="S77" s="34">
        <f t="shared" si="7"/>
        <v>71.442901531833627</v>
      </c>
      <c r="T77" s="33">
        <f t="shared" si="8"/>
        <v>4</v>
      </c>
      <c r="U77" s="2">
        <f t="shared" si="9"/>
        <v>874</v>
      </c>
      <c r="V77" s="31"/>
    </row>
    <row r="78" spans="1:22">
      <c r="A78" s="2">
        <v>76</v>
      </c>
      <c r="B78" s="2" t="s">
        <v>54</v>
      </c>
      <c r="C78" s="2" t="s">
        <v>95</v>
      </c>
      <c r="D78" s="2" t="s">
        <v>95</v>
      </c>
      <c r="E78" s="2" t="s">
        <v>52</v>
      </c>
      <c r="F78" s="2" t="s">
        <v>24</v>
      </c>
      <c r="G78" s="2" t="s">
        <v>39</v>
      </c>
      <c r="H78" s="2" t="s">
        <v>24</v>
      </c>
      <c r="I78" s="2" t="s">
        <v>24</v>
      </c>
      <c r="J78" s="6" t="s">
        <v>24</v>
      </c>
      <c r="K78" s="7" t="s">
        <v>24</v>
      </c>
      <c r="L78" s="2" t="s">
        <v>24</v>
      </c>
      <c r="M78" s="3">
        <f>VLOOKUP(A78,'Pro rata results to population'!$A$6:$E$1046,5,FALSE)</f>
        <v>78.757927545969665</v>
      </c>
      <c r="N78" s="3">
        <v>2.8596787827557053</v>
      </c>
      <c r="O78" s="2">
        <v>2.5</v>
      </c>
      <c r="P78" s="3">
        <f t="shared" si="5"/>
        <v>-0.14387151310228208</v>
      </c>
      <c r="Q78" s="2" t="s">
        <v>25</v>
      </c>
      <c r="R78" s="33" t="str">
        <f t="shared" si="6"/>
        <v>Yes</v>
      </c>
      <c r="S78" s="34">
        <f t="shared" si="7"/>
        <v>36.309726168029997</v>
      </c>
      <c r="T78" s="33">
        <f t="shared" si="8"/>
        <v>3</v>
      </c>
      <c r="U78" s="2">
        <f t="shared" si="9"/>
        <v>998</v>
      </c>
      <c r="V78" s="31"/>
    </row>
    <row r="79" spans="1:22">
      <c r="A79" s="2">
        <v>77</v>
      </c>
      <c r="B79" s="2" t="s">
        <v>97</v>
      </c>
      <c r="C79" s="2" t="s">
        <v>24</v>
      </c>
      <c r="D79" s="2" t="s">
        <v>24</v>
      </c>
      <c r="E79" s="2" t="s">
        <v>24</v>
      </c>
      <c r="F79" s="2" t="s">
        <v>24</v>
      </c>
      <c r="G79" s="2" t="s">
        <v>39</v>
      </c>
      <c r="H79" s="2" t="s">
        <v>24</v>
      </c>
      <c r="I79" s="2" t="s">
        <v>24</v>
      </c>
      <c r="J79" s="6" t="s">
        <v>24</v>
      </c>
      <c r="K79" s="7" t="s">
        <v>24</v>
      </c>
      <c r="L79" s="2" t="s">
        <v>24</v>
      </c>
      <c r="M79" s="3">
        <f>VLOOKUP(A79,'Pro rata results to population'!$A$6:$E$1046,5,FALSE)</f>
        <v>5.2135027440660924</v>
      </c>
      <c r="N79" s="3">
        <v>1.7762468300929841</v>
      </c>
      <c r="O79" s="2">
        <v>2.5</v>
      </c>
      <c r="P79" s="3">
        <f t="shared" si="5"/>
        <v>0.2895012679628064</v>
      </c>
      <c r="Q79" s="2" t="s">
        <v>25</v>
      </c>
      <c r="R79" s="33" t="str">
        <f t="shared" si="6"/>
        <v>Yes</v>
      </c>
      <c r="S79" s="34">
        <f t="shared" si="7"/>
        <v>340.70123624940521</v>
      </c>
      <c r="T79" s="33">
        <f t="shared" si="8"/>
        <v>5</v>
      </c>
      <c r="U79" s="2">
        <f t="shared" si="9"/>
        <v>275</v>
      </c>
      <c r="V79" s="31"/>
    </row>
    <row r="80" spans="1:22">
      <c r="A80" s="2">
        <v>78</v>
      </c>
      <c r="B80" s="2" t="s">
        <v>98</v>
      </c>
      <c r="C80" s="2" t="s">
        <v>99</v>
      </c>
      <c r="D80" s="2" t="s">
        <v>100</v>
      </c>
      <c r="E80" s="2" t="s">
        <v>28</v>
      </c>
      <c r="F80" s="2" t="s">
        <v>33</v>
      </c>
      <c r="G80" s="2" t="s">
        <v>38</v>
      </c>
      <c r="H80" s="2" t="s">
        <v>43</v>
      </c>
      <c r="I80" s="2" t="s">
        <v>47</v>
      </c>
      <c r="J80" s="6" t="s">
        <v>24</v>
      </c>
      <c r="K80" s="7" t="s">
        <v>24</v>
      </c>
      <c r="L80" s="2" t="s">
        <v>24</v>
      </c>
      <c r="M80" s="3">
        <f>VLOOKUP(A80,'Pro rata results to population'!$A$6:$E$1046,5,FALSE)</f>
        <v>3.7615185510094911</v>
      </c>
      <c r="N80" s="3">
        <v>3.0431107354184279</v>
      </c>
      <c r="O80" s="2">
        <v>2.5</v>
      </c>
      <c r="P80" s="3">
        <f t="shared" si="5"/>
        <v>-0.21724429416737112</v>
      </c>
      <c r="Q80" s="2" t="s">
        <v>25</v>
      </c>
      <c r="R80" s="33" t="str">
        <f t="shared" si="6"/>
        <v>Yes</v>
      </c>
      <c r="S80" s="34">
        <f t="shared" si="7"/>
        <v>809.0112262245093</v>
      </c>
      <c r="T80" s="33">
        <f t="shared" si="8"/>
        <v>5</v>
      </c>
      <c r="U80" s="2">
        <f t="shared" si="9"/>
        <v>101</v>
      </c>
      <c r="V80" s="31"/>
    </row>
    <row r="81" spans="1:22">
      <c r="A81" s="2">
        <v>79</v>
      </c>
      <c r="B81" s="2" t="s">
        <v>98</v>
      </c>
      <c r="C81" s="2" t="s">
        <v>99</v>
      </c>
      <c r="D81" s="2" t="s">
        <v>100</v>
      </c>
      <c r="E81" s="2" t="s">
        <v>28</v>
      </c>
      <c r="F81" s="2" t="s">
        <v>33</v>
      </c>
      <c r="G81" s="2" t="s">
        <v>38</v>
      </c>
      <c r="H81" s="2" t="s">
        <v>43</v>
      </c>
      <c r="I81" s="2" t="s">
        <v>48</v>
      </c>
      <c r="J81" s="6" t="s">
        <v>91</v>
      </c>
      <c r="K81" s="7">
        <v>200</v>
      </c>
      <c r="L81" s="2" t="s">
        <v>101</v>
      </c>
      <c r="M81" s="3">
        <f>VLOOKUP(A81,'Pro rata results to population'!$A$6:$E$1046,5,FALSE)</f>
        <v>0.2739323105709206</v>
      </c>
      <c r="N81" s="3">
        <v>1.9442096365173289</v>
      </c>
      <c r="O81" s="2">
        <v>2.5</v>
      </c>
      <c r="P81" s="3">
        <f t="shared" si="5"/>
        <v>0.22231614539306843</v>
      </c>
      <c r="Q81" s="2" t="s">
        <v>25</v>
      </c>
      <c r="R81" s="33" t="str">
        <f t="shared" si="6"/>
        <v>Yes</v>
      </c>
      <c r="S81" s="34">
        <f t="shared" si="7"/>
        <v>7097.4089637884335</v>
      </c>
      <c r="T81" s="33">
        <f t="shared" si="8"/>
        <v>5</v>
      </c>
      <c r="U81" s="2">
        <f t="shared" si="9"/>
        <v>2</v>
      </c>
      <c r="V81" s="31"/>
    </row>
    <row r="82" spans="1:22">
      <c r="A82" s="2">
        <v>80</v>
      </c>
      <c r="B82" s="2" t="s">
        <v>98</v>
      </c>
      <c r="C82" s="2" t="s">
        <v>99</v>
      </c>
      <c r="D82" s="2" t="s">
        <v>100</v>
      </c>
      <c r="E82" s="2" t="s">
        <v>28</v>
      </c>
      <c r="F82" s="2" t="s">
        <v>33</v>
      </c>
      <c r="G82" s="2" t="s">
        <v>38</v>
      </c>
      <c r="H82" s="2" t="s">
        <v>43</v>
      </c>
      <c r="I82" s="2" t="s">
        <v>48</v>
      </c>
      <c r="J82" s="6" t="s">
        <v>91</v>
      </c>
      <c r="K82" s="7">
        <v>200</v>
      </c>
      <c r="L82" s="2" t="s">
        <v>102</v>
      </c>
      <c r="M82" s="3">
        <f>VLOOKUP(A82,'Pro rata results to population'!$A$6:$E$1046,5,FALSE)</f>
        <v>1.6249783428414433</v>
      </c>
      <c r="N82" s="3">
        <v>2.7049873203719361</v>
      </c>
      <c r="O82" s="2">
        <v>2.5</v>
      </c>
      <c r="P82" s="3">
        <f t="shared" si="5"/>
        <v>-8.1994928148774404E-2</v>
      </c>
      <c r="Q82" s="2" t="s">
        <v>25</v>
      </c>
      <c r="R82" s="33" t="str">
        <f t="shared" si="6"/>
        <v>Yes</v>
      </c>
      <c r="S82" s="34">
        <f t="shared" si="7"/>
        <v>1664.6297670909171</v>
      </c>
      <c r="T82" s="33">
        <f t="shared" si="8"/>
        <v>5</v>
      </c>
      <c r="U82" s="2">
        <f t="shared" si="9"/>
        <v>43</v>
      </c>
      <c r="V82" s="31"/>
    </row>
    <row r="83" spans="1:22">
      <c r="A83" s="2">
        <v>81</v>
      </c>
      <c r="B83" s="2" t="s">
        <v>98</v>
      </c>
      <c r="C83" s="2" t="s">
        <v>99</v>
      </c>
      <c r="D83" s="2" t="s">
        <v>100</v>
      </c>
      <c r="E83" s="2" t="s">
        <v>28</v>
      </c>
      <c r="F83" s="2" t="s">
        <v>33</v>
      </c>
      <c r="G83" s="2" t="s">
        <v>38</v>
      </c>
      <c r="H83" s="2" t="s">
        <v>43</v>
      </c>
      <c r="I83" s="2" t="s">
        <v>48</v>
      </c>
      <c r="J83" s="6" t="s">
        <v>91</v>
      </c>
      <c r="K83" s="7">
        <v>200</v>
      </c>
      <c r="L83" s="2" t="s">
        <v>103</v>
      </c>
      <c r="M83" s="3">
        <f>VLOOKUP(A83,'Pro rata results to population'!$A$6:$E$1046,5,FALSE)</f>
        <v>3.4390358140483608</v>
      </c>
      <c r="N83" s="3">
        <v>3.2967032967032974</v>
      </c>
      <c r="O83" s="2">
        <v>2.5</v>
      </c>
      <c r="P83" s="3">
        <f t="shared" si="5"/>
        <v>-0.31868131868131888</v>
      </c>
      <c r="Q83" s="2" t="s">
        <v>25</v>
      </c>
      <c r="R83" s="33" t="str">
        <f t="shared" si="6"/>
        <v>Yes</v>
      </c>
      <c r="S83" s="34">
        <f t="shared" si="7"/>
        <v>958.61266789847343</v>
      </c>
      <c r="T83" s="33">
        <f t="shared" si="8"/>
        <v>5</v>
      </c>
      <c r="U83" s="2">
        <f t="shared" si="9"/>
        <v>81</v>
      </c>
      <c r="V83" s="31"/>
    </row>
    <row r="84" spans="1:22">
      <c r="A84" s="2">
        <v>82</v>
      </c>
      <c r="B84" s="2" t="s">
        <v>98</v>
      </c>
      <c r="C84" s="2" t="s">
        <v>99</v>
      </c>
      <c r="D84" s="2" t="s">
        <v>100</v>
      </c>
      <c r="E84" s="2" t="s">
        <v>28</v>
      </c>
      <c r="F84" s="2" t="s">
        <v>33</v>
      </c>
      <c r="G84" s="2" t="s">
        <v>38</v>
      </c>
      <c r="H84" s="2" t="s">
        <v>43</v>
      </c>
      <c r="I84" s="2" t="s">
        <v>48</v>
      </c>
      <c r="J84" s="6" t="s">
        <v>91</v>
      </c>
      <c r="K84" s="7">
        <v>200</v>
      </c>
      <c r="L84" s="2" t="s">
        <v>104</v>
      </c>
      <c r="M84" s="3">
        <f>VLOOKUP(A84,'Pro rata results to population'!$A$6:$E$1046,5,FALSE)</f>
        <v>6.8267765724653158</v>
      </c>
      <c r="N84" s="3">
        <v>1.6060862214708369</v>
      </c>
      <c r="O84" s="2">
        <v>2.5</v>
      </c>
      <c r="P84" s="3">
        <f t="shared" si="5"/>
        <v>0.35756551141166526</v>
      </c>
      <c r="Q84" s="2" t="s">
        <v>25</v>
      </c>
      <c r="R84" s="33" t="str">
        <f t="shared" si="6"/>
        <v>Yes</v>
      </c>
      <c r="S84" s="34">
        <f t="shared" si="7"/>
        <v>235.26274873982581</v>
      </c>
      <c r="T84" s="33">
        <f t="shared" si="8"/>
        <v>5</v>
      </c>
      <c r="U84" s="2">
        <f t="shared" si="9"/>
        <v>393</v>
      </c>
      <c r="V84" s="31"/>
    </row>
    <row r="85" spans="1:22">
      <c r="A85" s="2">
        <v>83</v>
      </c>
      <c r="B85" s="2" t="s">
        <v>98</v>
      </c>
      <c r="C85" s="2" t="s">
        <v>99</v>
      </c>
      <c r="D85" s="2" t="s">
        <v>100</v>
      </c>
      <c r="E85" s="2" t="s">
        <v>28</v>
      </c>
      <c r="F85" s="2" t="s">
        <v>33</v>
      </c>
      <c r="G85" s="2" t="s">
        <v>38</v>
      </c>
      <c r="H85" s="2" t="s">
        <v>43</v>
      </c>
      <c r="I85" s="2" t="s">
        <v>48</v>
      </c>
      <c r="J85" s="6" t="s">
        <v>91</v>
      </c>
      <c r="K85" s="7">
        <v>201</v>
      </c>
      <c r="L85" s="2" t="s">
        <v>24</v>
      </c>
      <c r="M85" s="3">
        <f>VLOOKUP(A85,'Pro rata results to population'!$A$6:$E$1046,5,FALSE)</f>
        <v>2.385447551951704</v>
      </c>
      <c r="N85" s="3">
        <v>2.5359256128486902</v>
      </c>
      <c r="O85" s="2">
        <v>2.5</v>
      </c>
      <c r="P85" s="3">
        <f t="shared" si="5"/>
        <v>-1.4370245139476046E-2</v>
      </c>
      <c r="Q85" s="2" t="s">
        <v>25</v>
      </c>
      <c r="R85" s="33" t="str">
        <f t="shared" si="6"/>
        <v>Yes</v>
      </c>
      <c r="S85" s="34">
        <f t="shared" si="7"/>
        <v>1063.0816891253255</v>
      </c>
      <c r="T85" s="33">
        <f t="shared" si="8"/>
        <v>5</v>
      </c>
      <c r="U85" s="2">
        <f t="shared" si="9"/>
        <v>72</v>
      </c>
      <c r="V85" s="31"/>
    </row>
    <row r="86" spans="1:22">
      <c r="A86" s="2">
        <v>84</v>
      </c>
      <c r="B86" s="2" t="s">
        <v>98</v>
      </c>
      <c r="C86" s="2" t="s">
        <v>99</v>
      </c>
      <c r="D86" s="2" t="s">
        <v>100</v>
      </c>
      <c r="E86" s="2" t="s">
        <v>28</v>
      </c>
      <c r="F86" s="2" t="s">
        <v>33</v>
      </c>
      <c r="G86" s="2" t="s">
        <v>38</v>
      </c>
      <c r="H86" s="2" t="s">
        <v>43</v>
      </c>
      <c r="I86" s="2" t="s">
        <v>48</v>
      </c>
      <c r="J86" s="6" t="s">
        <v>91</v>
      </c>
      <c r="K86" s="7">
        <v>221</v>
      </c>
      <c r="L86" s="2" t="s">
        <v>101</v>
      </c>
      <c r="M86" s="3">
        <f>VLOOKUP(A86,'Pro rata results to population'!$A$6:$E$1046,5,FALSE)</f>
        <v>0.32331526490362755</v>
      </c>
      <c r="N86" s="3">
        <v>1.775147928994083</v>
      </c>
      <c r="O86" s="2">
        <v>2.5</v>
      </c>
      <c r="P86" s="3">
        <f t="shared" si="5"/>
        <v>0.28994082840236679</v>
      </c>
      <c r="Q86" s="2" t="s">
        <v>25</v>
      </c>
      <c r="R86" s="33" t="str">
        <f t="shared" si="6"/>
        <v>Yes</v>
      </c>
      <c r="S86" s="34">
        <f t="shared" si="7"/>
        <v>5490.4550501913718</v>
      </c>
      <c r="T86" s="33">
        <f t="shared" si="8"/>
        <v>5</v>
      </c>
      <c r="U86" s="2">
        <f t="shared" si="9"/>
        <v>3</v>
      </c>
      <c r="V86" s="31"/>
    </row>
    <row r="87" spans="1:22">
      <c r="A87" s="2">
        <v>85</v>
      </c>
      <c r="B87" s="2" t="s">
        <v>98</v>
      </c>
      <c r="C87" s="2" t="s">
        <v>99</v>
      </c>
      <c r="D87" s="2" t="s">
        <v>100</v>
      </c>
      <c r="E87" s="2" t="s">
        <v>28</v>
      </c>
      <c r="F87" s="2" t="s">
        <v>33</v>
      </c>
      <c r="G87" s="2" t="s">
        <v>38</v>
      </c>
      <c r="H87" s="2" t="s">
        <v>43</v>
      </c>
      <c r="I87" s="2" t="s">
        <v>48</v>
      </c>
      <c r="J87" s="6" t="s">
        <v>91</v>
      </c>
      <c r="K87" s="7">
        <v>221</v>
      </c>
      <c r="L87" s="2" t="s">
        <v>105</v>
      </c>
      <c r="M87" s="3">
        <f>VLOOKUP(A87,'Pro rata results to population'!$A$6:$E$1046,5,FALSE)</f>
        <v>2.5447002986354188</v>
      </c>
      <c r="N87" s="3">
        <v>3.5502958579881656</v>
      </c>
      <c r="O87" s="2">
        <v>2.5</v>
      </c>
      <c r="P87" s="3">
        <f t="shared" si="5"/>
        <v>-0.4201183431952662</v>
      </c>
      <c r="Q87" s="2" t="s">
        <v>25</v>
      </c>
      <c r="R87" s="33" t="str">
        <f t="shared" si="6"/>
        <v>Yes</v>
      </c>
      <c r="S87" s="34">
        <f t="shared" si="7"/>
        <v>1395.1724923724776</v>
      </c>
      <c r="T87" s="33">
        <f t="shared" si="8"/>
        <v>5</v>
      </c>
      <c r="U87" s="2">
        <f t="shared" si="9"/>
        <v>57</v>
      </c>
      <c r="V87" s="31"/>
    </row>
    <row r="88" spans="1:22">
      <c r="A88" s="2">
        <v>86</v>
      </c>
      <c r="B88" s="2" t="s">
        <v>98</v>
      </c>
      <c r="C88" s="2" t="s">
        <v>99</v>
      </c>
      <c r="D88" s="2" t="s">
        <v>100</v>
      </c>
      <c r="E88" s="2" t="s">
        <v>28</v>
      </c>
      <c r="F88" s="2" t="s">
        <v>33</v>
      </c>
      <c r="G88" s="2" t="s">
        <v>38</v>
      </c>
      <c r="H88" s="2" t="s">
        <v>43</v>
      </c>
      <c r="I88" s="2" t="s">
        <v>48</v>
      </c>
      <c r="J88" s="6" t="s">
        <v>91</v>
      </c>
      <c r="K88" s="7">
        <v>221</v>
      </c>
      <c r="L88" s="2" t="s">
        <v>106</v>
      </c>
      <c r="M88" s="3">
        <f>VLOOKUP(A88,'Pro rata results to population'!$A$6:$E$1046,5,FALSE)</f>
        <v>3.1122184738403513</v>
      </c>
      <c r="N88" s="3">
        <v>1.2679628064243451</v>
      </c>
      <c r="O88" s="2">
        <v>2.5</v>
      </c>
      <c r="P88" s="3">
        <f t="shared" si="5"/>
        <v>0.49281487743026198</v>
      </c>
      <c r="Q88" s="2" t="s">
        <v>25</v>
      </c>
      <c r="R88" s="33" t="str">
        <f t="shared" si="6"/>
        <v>Yes</v>
      </c>
      <c r="S88" s="34">
        <f t="shared" si="7"/>
        <v>407.41445919756734</v>
      </c>
      <c r="T88" s="33">
        <f t="shared" si="8"/>
        <v>5</v>
      </c>
      <c r="U88" s="2">
        <f t="shared" si="9"/>
        <v>225</v>
      </c>
      <c r="V88" s="31"/>
    </row>
    <row r="89" spans="1:22">
      <c r="A89" s="2">
        <v>87</v>
      </c>
      <c r="B89" s="2" t="s">
        <v>98</v>
      </c>
      <c r="C89" s="2" t="s">
        <v>99</v>
      </c>
      <c r="D89" s="2" t="s">
        <v>100</v>
      </c>
      <c r="E89" s="2" t="s">
        <v>28</v>
      </c>
      <c r="F89" s="2" t="s">
        <v>33</v>
      </c>
      <c r="G89" s="2" t="s">
        <v>38</v>
      </c>
      <c r="H89" s="2" t="s">
        <v>43</v>
      </c>
      <c r="I89" s="2" t="s">
        <v>48</v>
      </c>
      <c r="J89" s="6" t="s">
        <v>68</v>
      </c>
      <c r="K89" s="7">
        <v>230</v>
      </c>
      <c r="L89" s="2" t="s">
        <v>101</v>
      </c>
      <c r="M89" s="3">
        <f>VLOOKUP(A89,'Pro rata results to population'!$A$6:$E$1046,5,FALSE)</f>
        <v>0.53424020791749816</v>
      </c>
      <c r="N89" s="3">
        <v>1.6906170752324601</v>
      </c>
      <c r="O89" s="2">
        <v>2.5</v>
      </c>
      <c r="P89" s="3">
        <f t="shared" si="5"/>
        <v>0.32375316990701597</v>
      </c>
      <c r="Q89" s="2" t="s">
        <v>25</v>
      </c>
      <c r="R89" s="33" t="str">
        <f t="shared" si="6"/>
        <v>Yes</v>
      </c>
      <c r="S89" s="34">
        <f t="shared" si="7"/>
        <v>3164.5260880355513</v>
      </c>
      <c r="T89" s="33">
        <f t="shared" si="8"/>
        <v>5</v>
      </c>
      <c r="U89" s="2">
        <f t="shared" si="9"/>
        <v>12</v>
      </c>
      <c r="V89" s="31"/>
    </row>
    <row r="90" spans="1:22">
      <c r="A90" s="2">
        <v>88</v>
      </c>
      <c r="B90" s="2" t="s">
        <v>98</v>
      </c>
      <c r="C90" s="2" t="s">
        <v>99</v>
      </c>
      <c r="D90" s="2" t="s">
        <v>100</v>
      </c>
      <c r="E90" s="2" t="s">
        <v>28</v>
      </c>
      <c r="F90" s="2" t="s">
        <v>33</v>
      </c>
      <c r="G90" s="2" t="s">
        <v>38</v>
      </c>
      <c r="H90" s="2" t="s">
        <v>43</v>
      </c>
      <c r="I90" s="2" t="s">
        <v>48</v>
      </c>
      <c r="J90" s="6" t="s">
        <v>68</v>
      </c>
      <c r="K90" s="7">
        <v>230</v>
      </c>
      <c r="L90" s="2" t="s">
        <v>102</v>
      </c>
      <c r="M90" s="3">
        <f>VLOOKUP(A90,'Pro rata results to population'!$A$6:$E$1046,5,FALSE)</f>
        <v>1.9792001316329639</v>
      </c>
      <c r="N90" s="3">
        <v>2.197802197802198</v>
      </c>
      <c r="O90" s="2">
        <v>2.5</v>
      </c>
      <c r="P90" s="3">
        <f t="shared" si="5"/>
        <v>0.12087912087912078</v>
      </c>
      <c r="Q90" s="2" t="s">
        <v>25</v>
      </c>
      <c r="R90" s="33" t="str">
        <f t="shared" si="6"/>
        <v>Yes</v>
      </c>
      <c r="S90" s="34">
        <f t="shared" si="7"/>
        <v>1110.4497027235309</v>
      </c>
      <c r="T90" s="33">
        <f t="shared" si="8"/>
        <v>5</v>
      </c>
      <c r="U90" s="2">
        <f t="shared" si="9"/>
        <v>68</v>
      </c>
      <c r="V90" s="31"/>
    </row>
    <row r="91" spans="1:22">
      <c r="A91" s="2">
        <v>89</v>
      </c>
      <c r="B91" s="2" t="s">
        <v>98</v>
      </c>
      <c r="C91" s="2" t="s">
        <v>99</v>
      </c>
      <c r="D91" s="2" t="s">
        <v>100</v>
      </c>
      <c r="E91" s="2" t="s">
        <v>28</v>
      </c>
      <c r="F91" s="2" t="s">
        <v>33</v>
      </c>
      <c r="G91" s="2" t="s">
        <v>38</v>
      </c>
      <c r="H91" s="2" t="s">
        <v>43</v>
      </c>
      <c r="I91" s="2" t="s">
        <v>48</v>
      </c>
      <c r="J91" s="6" t="s">
        <v>68</v>
      </c>
      <c r="K91" s="7">
        <v>230</v>
      </c>
      <c r="L91" s="2" t="s">
        <v>103</v>
      </c>
      <c r="M91" s="3">
        <f>VLOOKUP(A91,'Pro rata results to population'!$A$6:$E$1046,5,FALSE)</f>
        <v>3.9554000806274474</v>
      </c>
      <c r="N91" s="3">
        <v>2.7049873203719357</v>
      </c>
      <c r="O91" s="2">
        <v>2.5</v>
      </c>
      <c r="P91" s="3">
        <f t="shared" si="5"/>
        <v>-8.1994928148774182E-2</v>
      </c>
      <c r="Q91" s="2" t="s">
        <v>25</v>
      </c>
      <c r="R91" s="33" t="str">
        <f t="shared" si="6"/>
        <v>Yes</v>
      </c>
      <c r="S91" s="34">
        <f t="shared" si="7"/>
        <v>683.87198898545853</v>
      </c>
      <c r="T91" s="33">
        <f t="shared" si="8"/>
        <v>5</v>
      </c>
      <c r="U91" s="2">
        <f t="shared" si="9"/>
        <v>127</v>
      </c>
      <c r="V91" s="31"/>
    </row>
    <row r="92" spans="1:22">
      <c r="A92" s="2">
        <v>90</v>
      </c>
      <c r="B92" s="2" t="s">
        <v>98</v>
      </c>
      <c r="C92" s="2" t="s">
        <v>99</v>
      </c>
      <c r="D92" s="2" t="s">
        <v>100</v>
      </c>
      <c r="E92" s="2" t="s">
        <v>28</v>
      </c>
      <c r="F92" s="2" t="s">
        <v>33</v>
      </c>
      <c r="G92" s="2" t="s">
        <v>38</v>
      </c>
      <c r="H92" s="2" t="s">
        <v>43</v>
      </c>
      <c r="I92" s="2" t="s">
        <v>48</v>
      </c>
      <c r="J92" s="6" t="s">
        <v>68</v>
      </c>
      <c r="K92" s="7">
        <v>230</v>
      </c>
      <c r="L92" s="2" t="s">
        <v>104</v>
      </c>
      <c r="M92" s="3">
        <f>VLOOKUP(A92,'Pro rata results to population'!$A$6:$E$1046,5,FALSE)</f>
        <v>6.9636603501764158</v>
      </c>
      <c r="N92" s="3">
        <v>1.437024513947591</v>
      </c>
      <c r="O92" s="2">
        <v>2.5</v>
      </c>
      <c r="P92" s="3">
        <f t="shared" si="5"/>
        <v>0.42519019442096362</v>
      </c>
      <c r="Q92" s="2" t="s">
        <v>25</v>
      </c>
      <c r="R92" s="33" t="str">
        <f t="shared" si="6"/>
        <v>Yes</v>
      </c>
      <c r="S92" s="34">
        <f t="shared" si="7"/>
        <v>206.36051181203658</v>
      </c>
      <c r="T92" s="33">
        <f t="shared" si="8"/>
        <v>5</v>
      </c>
      <c r="U92" s="2">
        <f t="shared" si="9"/>
        <v>452</v>
      </c>
      <c r="V92" s="31"/>
    </row>
    <row r="93" spans="1:22">
      <c r="A93" s="2">
        <v>91</v>
      </c>
      <c r="B93" s="2" t="s">
        <v>98</v>
      </c>
      <c r="C93" s="2" t="s">
        <v>99</v>
      </c>
      <c r="D93" s="2" t="s">
        <v>100</v>
      </c>
      <c r="E93" s="2" t="s">
        <v>28</v>
      </c>
      <c r="F93" s="2" t="s">
        <v>33</v>
      </c>
      <c r="G93" s="2" t="s">
        <v>38</v>
      </c>
      <c r="H93" s="2" t="s">
        <v>43</v>
      </c>
      <c r="I93" s="2" t="s">
        <v>48</v>
      </c>
      <c r="J93" s="6" t="s">
        <v>68</v>
      </c>
      <c r="K93" s="7">
        <v>277</v>
      </c>
      <c r="L93" s="2" t="s">
        <v>107</v>
      </c>
      <c r="M93" s="3">
        <f>VLOOKUP(A93,'Pro rata results to population'!$A$6:$E$1046,5,FALSE)</f>
        <v>1.3504654108820517</v>
      </c>
      <c r="N93" s="3">
        <v>2.1132713440405748</v>
      </c>
      <c r="O93" s="2">
        <v>2.5</v>
      </c>
      <c r="P93" s="3">
        <f t="shared" si="5"/>
        <v>0.15469146238377007</v>
      </c>
      <c r="Q93" s="2" t="s">
        <v>25</v>
      </c>
      <c r="R93" s="33" t="str">
        <f t="shared" si="6"/>
        <v>Yes</v>
      </c>
      <c r="S93" s="34">
        <f t="shared" si="7"/>
        <v>1564.846701745807</v>
      </c>
      <c r="T93" s="33">
        <f t="shared" si="8"/>
        <v>5</v>
      </c>
      <c r="U93" s="2">
        <f t="shared" si="9"/>
        <v>46</v>
      </c>
      <c r="V93" s="31"/>
    </row>
    <row r="94" spans="1:22">
      <c r="A94" s="2">
        <v>92</v>
      </c>
      <c r="B94" s="2" t="s">
        <v>98</v>
      </c>
      <c r="C94" s="2" t="s">
        <v>99</v>
      </c>
      <c r="D94" s="2" t="s">
        <v>100</v>
      </c>
      <c r="E94" s="2" t="s">
        <v>28</v>
      </c>
      <c r="F94" s="2" t="s">
        <v>33</v>
      </c>
      <c r="G94" s="2" t="s">
        <v>38</v>
      </c>
      <c r="H94" s="2" t="s">
        <v>43</v>
      </c>
      <c r="I94" s="2" t="s">
        <v>48</v>
      </c>
      <c r="J94" s="6" t="s">
        <v>68</v>
      </c>
      <c r="K94" s="7">
        <v>277</v>
      </c>
      <c r="L94" s="2" t="s">
        <v>103</v>
      </c>
      <c r="M94" s="3">
        <f>VLOOKUP(A94,'Pro rata results to population'!$A$6:$E$1046,5,FALSE)</f>
        <v>2.3423998143142497</v>
      </c>
      <c r="N94" s="3">
        <v>1.9442096365173287</v>
      </c>
      <c r="O94" s="2">
        <v>2.5</v>
      </c>
      <c r="P94" s="3">
        <f t="shared" si="5"/>
        <v>0.22231614539306854</v>
      </c>
      <c r="Q94" s="2" t="s">
        <v>25</v>
      </c>
      <c r="R94" s="33" t="str">
        <f t="shared" si="6"/>
        <v>Yes</v>
      </c>
      <c r="S94" s="34">
        <f t="shared" si="7"/>
        <v>830.0075950469228</v>
      </c>
      <c r="T94" s="33">
        <f t="shared" si="8"/>
        <v>5</v>
      </c>
      <c r="U94" s="2">
        <f t="shared" si="9"/>
        <v>95</v>
      </c>
      <c r="V94" s="31"/>
    </row>
    <row r="95" spans="1:22">
      <c r="A95" s="2">
        <v>93</v>
      </c>
      <c r="B95" s="2" t="s">
        <v>98</v>
      </c>
      <c r="C95" s="2" t="s">
        <v>99</v>
      </c>
      <c r="D95" s="2" t="s">
        <v>100</v>
      </c>
      <c r="E95" s="2" t="s">
        <v>28</v>
      </c>
      <c r="F95" s="2" t="s">
        <v>33</v>
      </c>
      <c r="G95" s="2" t="s">
        <v>38</v>
      </c>
      <c r="H95" s="2" t="s">
        <v>43</v>
      </c>
      <c r="I95" s="2" t="s">
        <v>48</v>
      </c>
      <c r="J95" s="6" t="s">
        <v>68</v>
      </c>
      <c r="K95" s="7">
        <v>277</v>
      </c>
      <c r="L95" s="2" t="s">
        <v>104</v>
      </c>
      <c r="M95" s="3">
        <f>VLOOKUP(A95,'Pro rata results to population'!$A$6:$E$1046,5,FALSE)</f>
        <v>6.6292833865605143</v>
      </c>
      <c r="N95" s="3">
        <v>2.1978021978022024</v>
      </c>
      <c r="O95" s="2">
        <v>2.5</v>
      </c>
      <c r="P95" s="3">
        <f t="shared" si="5"/>
        <v>0.12087912087911901</v>
      </c>
      <c r="Q95" s="2" t="s">
        <v>25</v>
      </c>
      <c r="R95" s="33" t="str">
        <f t="shared" si="6"/>
        <v>Yes</v>
      </c>
      <c r="S95" s="34">
        <f t="shared" si="7"/>
        <v>331.52937801056851</v>
      </c>
      <c r="T95" s="33">
        <f t="shared" si="8"/>
        <v>5</v>
      </c>
      <c r="U95" s="2">
        <f t="shared" si="9"/>
        <v>280</v>
      </c>
      <c r="V95" s="31"/>
    </row>
    <row r="96" spans="1:22">
      <c r="A96" s="2">
        <v>94</v>
      </c>
      <c r="B96" s="2" t="s">
        <v>98</v>
      </c>
      <c r="C96" s="2" t="s">
        <v>99</v>
      </c>
      <c r="D96" s="2" t="s">
        <v>100</v>
      </c>
      <c r="E96" s="2" t="s">
        <v>28</v>
      </c>
      <c r="F96" s="2" t="s">
        <v>33</v>
      </c>
      <c r="G96" s="2" t="s">
        <v>38</v>
      </c>
      <c r="H96" s="2" t="s">
        <v>43</v>
      </c>
      <c r="I96" s="2" t="s">
        <v>48</v>
      </c>
      <c r="J96" s="6" t="s">
        <v>58</v>
      </c>
      <c r="K96" s="7" t="s">
        <v>108</v>
      </c>
      <c r="L96" s="2" t="s">
        <v>24</v>
      </c>
      <c r="M96" s="3">
        <f>VLOOKUP(A96,'Pro rata results to population'!$A$6:$E$1046,5,FALSE)</f>
        <v>8.4681717863227224</v>
      </c>
      <c r="N96" s="3">
        <v>3.2967032967033014</v>
      </c>
      <c r="O96" s="2">
        <v>2.5</v>
      </c>
      <c r="P96" s="3">
        <f t="shared" si="5"/>
        <v>-0.31868131868132066</v>
      </c>
      <c r="Q96" s="2" t="s">
        <v>25</v>
      </c>
      <c r="R96" s="33" t="str">
        <f t="shared" si="6"/>
        <v>Yes</v>
      </c>
      <c r="S96" s="34">
        <f t="shared" si="7"/>
        <v>389.30519832249234</v>
      </c>
      <c r="T96" s="33">
        <f t="shared" si="8"/>
        <v>5</v>
      </c>
      <c r="U96" s="2">
        <f t="shared" si="9"/>
        <v>239</v>
      </c>
      <c r="V96" s="31"/>
    </row>
    <row r="97" spans="1:22">
      <c r="A97" s="2">
        <v>95</v>
      </c>
      <c r="B97" s="2" t="s">
        <v>98</v>
      </c>
      <c r="C97" s="2" t="s">
        <v>99</v>
      </c>
      <c r="D97" s="2" t="s">
        <v>100</v>
      </c>
      <c r="E97" s="2" t="s">
        <v>28</v>
      </c>
      <c r="F97" s="2" t="s">
        <v>33</v>
      </c>
      <c r="G97" s="2" t="s">
        <v>38</v>
      </c>
      <c r="H97" s="2" t="s">
        <v>43</v>
      </c>
      <c r="I97" s="2" t="s">
        <v>48</v>
      </c>
      <c r="J97" s="6" t="s">
        <v>58</v>
      </c>
      <c r="K97" s="7">
        <v>521</v>
      </c>
      <c r="L97" s="2" t="s">
        <v>107</v>
      </c>
      <c r="M97" s="3">
        <f>VLOOKUP(A97,'Pro rata results to population'!$A$6:$E$1046,5,FALSE)</f>
        <v>1.2680787072537338</v>
      </c>
      <c r="N97" s="3">
        <v>2.620456466610313</v>
      </c>
      <c r="O97" s="2">
        <v>2.5</v>
      </c>
      <c r="P97" s="3">
        <f t="shared" si="5"/>
        <v>-4.8182586644125225E-2</v>
      </c>
      <c r="Q97" s="2" t="s">
        <v>25</v>
      </c>
      <c r="R97" s="33" t="str">
        <f t="shared" si="6"/>
        <v>Yes</v>
      </c>
      <c r="S97" s="34">
        <f t="shared" si="7"/>
        <v>2066.4777758830214</v>
      </c>
      <c r="T97" s="33">
        <f t="shared" si="8"/>
        <v>5</v>
      </c>
      <c r="U97" s="2">
        <f t="shared" si="9"/>
        <v>26</v>
      </c>
      <c r="V97" s="31"/>
    </row>
    <row r="98" spans="1:22">
      <c r="A98" s="2">
        <v>96</v>
      </c>
      <c r="B98" s="2" t="s">
        <v>98</v>
      </c>
      <c r="C98" s="2" t="s">
        <v>99</v>
      </c>
      <c r="D98" s="2" t="s">
        <v>100</v>
      </c>
      <c r="E98" s="2" t="s">
        <v>28</v>
      </c>
      <c r="F98" s="2" t="s">
        <v>33</v>
      </c>
      <c r="G98" s="2" t="s">
        <v>38</v>
      </c>
      <c r="H98" s="2" t="s">
        <v>43</v>
      </c>
      <c r="I98" s="2" t="s">
        <v>48</v>
      </c>
      <c r="J98" s="6" t="s">
        <v>58</v>
      </c>
      <c r="K98" s="7">
        <v>521</v>
      </c>
      <c r="L98" s="2" t="s">
        <v>109</v>
      </c>
      <c r="M98" s="3">
        <f>VLOOKUP(A98,'Pro rata results to population'!$A$6:$E$1046,5,FALSE)</f>
        <v>1.4708753180392724</v>
      </c>
      <c r="N98" s="3">
        <v>3.465765004226538</v>
      </c>
      <c r="O98" s="2">
        <v>2.5</v>
      </c>
      <c r="P98" s="3">
        <f t="shared" si="5"/>
        <v>-0.38630600169061524</v>
      </c>
      <c r="Q98" s="2" t="s">
        <v>25</v>
      </c>
      <c r="R98" s="33" t="str">
        <f t="shared" si="6"/>
        <v>Yes</v>
      </c>
      <c r="S98" s="34">
        <f t="shared" si="7"/>
        <v>2356.2602225500136</v>
      </c>
      <c r="T98" s="33">
        <f t="shared" si="8"/>
        <v>5</v>
      </c>
      <c r="U98" s="2">
        <f t="shared" si="9"/>
        <v>18</v>
      </c>
      <c r="V98" s="31"/>
    </row>
    <row r="99" spans="1:22">
      <c r="A99" s="2">
        <v>97</v>
      </c>
      <c r="B99" s="2" t="s">
        <v>98</v>
      </c>
      <c r="C99" s="2" t="s">
        <v>99</v>
      </c>
      <c r="D99" s="2" t="s">
        <v>100</v>
      </c>
      <c r="E99" s="2" t="s">
        <v>28</v>
      </c>
      <c r="F99" s="2" t="s">
        <v>33</v>
      </c>
      <c r="G99" s="2" t="s">
        <v>38</v>
      </c>
      <c r="H99" s="2" t="s">
        <v>43</v>
      </c>
      <c r="I99" s="2" t="s">
        <v>48</v>
      </c>
      <c r="J99" s="6" t="s">
        <v>58</v>
      </c>
      <c r="K99" s="7">
        <v>521</v>
      </c>
      <c r="L99" s="2" t="s">
        <v>110</v>
      </c>
      <c r="M99" s="3">
        <f>VLOOKUP(A99,'Pro rata results to population'!$A$6:$E$1046,5,FALSE)</f>
        <v>4.4696124641436699</v>
      </c>
      <c r="N99" s="3">
        <v>2.197802197802198</v>
      </c>
      <c r="O99" s="2">
        <v>2.5</v>
      </c>
      <c r="P99" s="3">
        <f t="shared" si="5"/>
        <v>0.12087912087912078</v>
      </c>
      <c r="Q99" s="2" t="s">
        <v>25</v>
      </c>
      <c r="R99" s="33" t="str">
        <f t="shared" si="6"/>
        <v>Yes</v>
      </c>
      <c r="S99" s="34">
        <f t="shared" si="7"/>
        <v>491.72097478998626</v>
      </c>
      <c r="T99" s="33">
        <f t="shared" si="8"/>
        <v>5</v>
      </c>
      <c r="U99" s="2">
        <f t="shared" si="9"/>
        <v>185</v>
      </c>
      <c r="V99" s="31"/>
    </row>
    <row r="100" spans="1:22">
      <c r="A100" s="2">
        <v>98</v>
      </c>
      <c r="B100" s="2" t="s">
        <v>98</v>
      </c>
      <c r="C100" s="2" t="s">
        <v>99</v>
      </c>
      <c r="D100" s="2" t="s">
        <v>100</v>
      </c>
      <c r="E100" s="2" t="s">
        <v>28</v>
      </c>
      <c r="F100" s="2" t="s">
        <v>33</v>
      </c>
      <c r="G100" s="2" t="s">
        <v>38</v>
      </c>
      <c r="H100" s="2" t="s">
        <v>43</v>
      </c>
      <c r="I100" s="2" t="s">
        <v>48</v>
      </c>
      <c r="J100" s="6" t="s">
        <v>58</v>
      </c>
      <c r="K100" s="7">
        <v>522</v>
      </c>
      <c r="L100" s="2" t="s">
        <v>24</v>
      </c>
      <c r="M100" s="3">
        <f>VLOOKUP(A100,'Pro rata results to population'!$A$6:$E$1046,5,FALSE)</f>
        <v>5.0831052043543323</v>
      </c>
      <c r="N100" s="3">
        <v>1.6060862214708371</v>
      </c>
      <c r="O100" s="2">
        <v>2.5</v>
      </c>
      <c r="P100" s="3">
        <f t="shared" si="5"/>
        <v>0.35756551141166515</v>
      </c>
      <c r="Q100" s="2" t="s">
        <v>25</v>
      </c>
      <c r="R100" s="33" t="str">
        <f t="shared" si="6"/>
        <v>Yes</v>
      </c>
      <c r="S100" s="34">
        <f t="shared" si="7"/>
        <v>315.96556767997208</v>
      </c>
      <c r="T100" s="33">
        <f t="shared" si="8"/>
        <v>5</v>
      </c>
      <c r="U100" s="2">
        <f t="shared" si="9"/>
        <v>300</v>
      </c>
      <c r="V100" s="31"/>
    </row>
    <row r="101" spans="1:22">
      <c r="A101" s="2">
        <v>99</v>
      </c>
      <c r="B101" s="2" t="s">
        <v>98</v>
      </c>
      <c r="C101" s="2" t="s">
        <v>99</v>
      </c>
      <c r="D101" s="2" t="s">
        <v>100</v>
      </c>
      <c r="E101" s="2" t="s">
        <v>28</v>
      </c>
      <c r="F101" s="2" t="s">
        <v>33</v>
      </c>
      <c r="G101" s="2" t="s">
        <v>38</v>
      </c>
      <c r="H101" s="2" t="s">
        <v>43</v>
      </c>
      <c r="I101" s="2" t="s">
        <v>48</v>
      </c>
      <c r="J101" s="6" t="s">
        <v>58</v>
      </c>
      <c r="K101" s="7">
        <v>523</v>
      </c>
      <c r="L101" s="2" t="s">
        <v>107</v>
      </c>
      <c r="M101" s="3">
        <f>VLOOKUP(A101,'Pro rata results to population'!$A$6:$E$1046,5,FALSE)</f>
        <v>1.0901490075539264</v>
      </c>
      <c r="N101" s="3">
        <v>2.2823330515638207</v>
      </c>
      <c r="O101" s="2">
        <v>2.5</v>
      </c>
      <c r="P101" s="3">
        <f t="shared" si="5"/>
        <v>8.7066779374471714E-2</v>
      </c>
      <c r="Q101" s="2" t="s">
        <v>25</v>
      </c>
      <c r="R101" s="33" t="str">
        <f t="shared" si="6"/>
        <v>Yes</v>
      </c>
      <c r="S101" s="34">
        <f t="shared" si="7"/>
        <v>2093.5973300429032</v>
      </c>
      <c r="T101" s="33">
        <f t="shared" si="8"/>
        <v>5</v>
      </c>
      <c r="U101" s="2">
        <f t="shared" si="9"/>
        <v>24</v>
      </c>
      <c r="V101" s="31"/>
    </row>
    <row r="102" spans="1:22">
      <c r="A102" s="2">
        <v>100</v>
      </c>
      <c r="B102" s="2" t="s">
        <v>98</v>
      </c>
      <c r="C102" s="2" t="s">
        <v>99</v>
      </c>
      <c r="D102" s="2" t="s">
        <v>100</v>
      </c>
      <c r="E102" s="2" t="s">
        <v>28</v>
      </c>
      <c r="F102" s="2" t="s">
        <v>33</v>
      </c>
      <c r="G102" s="2" t="s">
        <v>38</v>
      </c>
      <c r="H102" s="2" t="s">
        <v>43</v>
      </c>
      <c r="I102" s="2" t="s">
        <v>48</v>
      </c>
      <c r="J102" s="6" t="s">
        <v>58</v>
      </c>
      <c r="K102" s="7">
        <v>523</v>
      </c>
      <c r="L102" s="2" t="s">
        <v>111</v>
      </c>
      <c r="M102" s="3">
        <f>VLOOKUP(A102,'Pro rata results to population'!$A$6:$E$1046,5,FALSE)</f>
        <v>5.4995855157177598</v>
      </c>
      <c r="N102" s="3">
        <v>2.1132713440405748</v>
      </c>
      <c r="O102" s="2">
        <v>2.5</v>
      </c>
      <c r="P102" s="3">
        <f t="shared" si="5"/>
        <v>0.15469146238377007</v>
      </c>
      <c r="Q102" s="2" t="s">
        <v>25</v>
      </c>
      <c r="R102" s="33" t="str">
        <f t="shared" si="6"/>
        <v>Yes</v>
      </c>
      <c r="S102" s="34">
        <f t="shared" si="7"/>
        <v>384.26011160311384</v>
      </c>
      <c r="T102" s="33">
        <f t="shared" si="8"/>
        <v>5</v>
      </c>
      <c r="U102" s="2">
        <f t="shared" si="9"/>
        <v>242</v>
      </c>
      <c r="V102" s="31"/>
    </row>
    <row r="103" spans="1:22">
      <c r="A103" s="2">
        <v>101</v>
      </c>
      <c r="B103" s="2" t="s">
        <v>98</v>
      </c>
      <c r="C103" s="2" t="s">
        <v>99</v>
      </c>
      <c r="D103" s="2" t="s">
        <v>100</v>
      </c>
      <c r="E103" s="2" t="s">
        <v>28</v>
      </c>
      <c r="F103" s="2" t="s">
        <v>33</v>
      </c>
      <c r="G103" s="2" t="s">
        <v>38</v>
      </c>
      <c r="H103" s="2" t="s">
        <v>44</v>
      </c>
      <c r="I103" s="2" t="s">
        <v>45</v>
      </c>
      <c r="J103" s="6" t="s">
        <v>112</v>
      </c>
      <c r="K103" s="7" t="s">
        <v>113</v>
      </c>
      <c r="L103" s="2" t="s">
        <v>24</v>
      </c>
      <c r="M103" s="3">
        <f>VLOOKUP(A103,'Pro rata results to population'!$A$6:$E$1046,5,FALSE)</f>
        <v>15.508536204388969</v>
      </c>
      <c r="N103" s="3">
        <v>2.197802197802198</v>
      </c>
      <c r="O103" s="2">
        <v>2.5</v>
      </c>
      <c r="P103" s="3">
        <f t="shared" si="5"/>
        <v>0.12087912087912078</v>
      </c>
      <c r="Q103" s="2" t="s">
        <v>25</v>
      </c>
      <c r="R103" s="33" t="str">
        <f t="shared" si="6"/>
        <v>Yes</v>
      </c>
      <c r="S103" s="34">
        <f t="shared" si="7"/>
        <v>141.71564413540281</v>
      </c>
      <c r="T103" s="33">
        <f t="shared" si="8"/>
        <v>5</v>
      </c>
      <c r="U103" s="2">
        <f t="shared" si="9"/>
        <v>612</v>
      </c>
      <c r="V103" s="31"/>
    </row>
    <row r="104" spans="1:22">
      <c r="A104" s="2">
        <v>102</v>
      </c>
      <c r="B104" s="2" t="s">
        <v>98</v>
      </c>
      <c r="C104" s="2" t="s">
        <v>99</v>
      </c>
      <c r="D104" s="2" t="s">
        <v>100</v>
      </c>
      <c r="E104" s="2" t="s">
        <v>28</v>
      </c>
      <c r="F104" s="2" t="s">
        <v>33</v>
      </c>
      <c r="G104" s="2" t="s">
        <v>38</v>
      </c>
      <c r="H104" s="2" t="s">
        <v>44</v>
      </c>
      <c r="I104" s="2" t="s">
        <v>45</v>
      </c>
      <c r="J104" s="6" t="s">
        <v>112</v>
      </c>
      <c r="K104" s="7" t="s">
        <v>114</v>
      </c>
      <c r="L104" s="2" t="s">
        <v>24</v>
      </c>
      <c r="M104" s="3">
        <f>VLOOKUP(A104,'Pro rata results to population'!$A$6:$E$1046,5,FALSE)</f>
        <v>20.115839929013521</v>
      </c>
      <c r="N104" s="3">
        <v>2.7049873203719366</v>
      </c>
      <c r="O104" s="2">
        <v>2.5</v>
      </c>
      <c r="P104" s="3">
        <f t="shared" si="5"/>
        <v>-8.1994928148774626E-2</v>
      </c>
      <c r="Q104" s="2" t="s">
        <v>25</v>
      </c>
      <c r="R104" s="33" t="str">
        <f t="shared" si="6"/>
        <v>Yes</v>
      </c>
      <c r="S104" s="34">
        <f t="shared" si="7"/>
        <v>134.47051328294143</v>
      </c>
      <c r="T104" s="33">
        <f t="shared" si="8"/>
        <v>5</v>
      </c>
      <c r="U104" s="2">
        <f t="shared" si="9"/>
        <v>632</v>
      </c>
      <c r="V104" s="31"/>
    </row>
    <row r="105" spans="1:22">
      <c r="A105" s="2">
        <v>103</v>
      </c>
      <c r="B105" s="2" t="s">
        <v>98</v>
      </c>
      <c r="C105" s="2" t="s">
        <v>99</v>
      </c>
      <c r="D105" s="2" t="s">
        <v>100</v>
      </c>
      <c r="E105" s="2" t="s">
        <v>28</v>
      </c>
      <c r="F105" s="2" t="s">
        <v>33</v>
      </c>
      <c r="G105" s="2" t="s">
        <v>38</v>
      </c>
      <c r="H105" s="2" t="s">
        <v>44</v>
      </c>
      <c r="I105" s="2" t="s">
        <v>45</v>
      </c>
      <c r="J105" s="6" t="s">
        <v>112</v>
      </c>
      <c r="K105" s="7" t="s">
        <v>115</v>
      </c>
      <c r="L105" s="2" t="s">
        <v>24</v>
      </c>
      <c r="M105" s="3">
        <f>VLOOKUP(A105,'Pro rata results to population'!$A$6:$E$1046,5,FALSE)</f>
        <v>18.905832012626245</v>
      </c>
      <c r="N105" s="3">
        <v>2.0287404902789521</v>
      </c>
      <c r="O105" s="2">
        <v>2.5</v>
      </c>
      <c r="P105" s="3">
        <f t="shared" si="5"/>
        <v>0.18850380388841914</v>
      </c>
      <c r="Q105" s="2" t="s">
        <v>25</v>
      </c>
      <c r="R105" s="33" t="str">
        <f t="shared" si="6"/>
        <v>Yes</v>
      </c>
      <c r="S105" s="34">
        <f t="shared" si="7"/>
        <v>107.30765453348255</v>
      </c>
      <c r="T105" s="33">
        <f t="shared" si="8"/>
        <v>5</v>
      </c>
      <c r="U105" s="2">
        <f t="shared" si="9"/>
        <v>738</v>
      </c>
      <c r="V105" s="31"/>
    </row>
    <row r="106" spans="1:22">
      <c r="A106" s="2">
        <v>104</v>
      </c>
      <c r="B106" s="2" t="s">
        <v>98</v>
      </c>
      <c r="C106" s="2" t="s">
        <v>99</v>
      </c>
      <c r="D106" s="2" t="s">
        <v>100</v>
      </c>
      <c r="E106" s="2" t="s">
        <v>28</v>
      </c>
      <c r="F106" s="2" t="s">
        <v>33</v>
      </c>
      <c r="G106" s="2" t="s">
        <v>38</v>
      </c>
      <c r="H106" s="2" t="s">
        <v>44</v>
      </c>
      <c r="I106" s="2" t="s">
        <v>45</v>
      </c>
      <c r="J106" s="6" t="s">
        <v>112</v>
      </c>
      <c r="K106" s="7" t="s">
        <v>116</v>
      </c>
      <c r="L106" s="2" t="s">
        <v>24</v>
      </c>
      <c r="M106" s="3">
        <f>VLOOKUP(A106,'Pro rata results to population'!$A$6:$E$1046,5,FALSE)</f>
        <v>10.440349973246052</v>
      </c>
      <c r="N106" s="3">
        <v>2.4513947590870675</v>
      </c>
      <c r="O106" s="2">
        <v>2.5</v>
      </c>
      <c r="P106" s="3">
        <f t="shared" si="5"/>
        <v>1.9442096365173023E-2</v>
      </c>
      <c r="Q106" s="2" t="s">
        <v>25</v>
      </c>
      <c r="R106" s="33" t="str">
        <f t="shared" si="6"/>
        <v>Yes</v>
      </c>
      <c r="S106" s="34">
        <f t="shared" si="7"/>
        <v>234.80005606793796</v>
      </c>
      <c r="T106" s="33">
        <f t="shared" si="8"/>
        <v>5</v>
      </c>
      <c r="U106" s="2">
        <f t="shared" si="9"/>
        <v>396</v>
      </c>
      <c r="V106" s="31"/>
    </row>
    <row r="107" spans="1:22">
      <c r="A107" s="2">
        <v>105</v>
      </c>
      <c r="B107" s="2" t="s">
        <v>98</v>
      </c>
      <c r="C107" s="2" t="s">
        <v>99</v>
      </c>
      <c r="D107" s="2" t="s">
        <v>100</v>
      </c>
      <c r="E107" s="2" t="s">
        <v>28</v>
      </c>
      <c r="F107" s="2" t="s">
        <v>33</v>
      </c>
      <c r="G107" s="2" t="s">
        <v>38</v>
      </c>
      <c r="H107" s="2" t="s">
        <v>44</v>
      </c>
      <c r="I107" s="2" t="s">
        <v>46</v>
      </c>
      <c r="J107" s="6" t="s">
        <v>117</v>
      </c>
      <c r="K107" s="7" t="s">
        <v>118</v>
      </c>
      <c r="L107" s="2" t="s">
        <v>24</v>
      </c>
      <c r="M107" s="3">
        <f>VLOOKUP(A107,'Pro rata results to population'!$A$6:$E$1046,5,FALSE)</f>
        <v>13.440975320911416</v>
      </c>
      <c r="N107" s="3">
        <v>2.6204564666103134</v>
      </c>
      <c r="O107" s="2">
        <v>2.5</v>
      </c>
      <c r="P107" s="3">
        <f t="shared" si="5"/>
        <v>-4.8182586644125447E-2</v>
      </c>
      <c r="Q107" s="2" t="s">
        <v>25</v>
      </c>
      <c r="R107" s="33" t="str">
        <f t="shared" si="6"/>
        <v>Yes</v>
      </c>
      <c r="S107" s="34">
        <f t="shared" si="7"/>
        <v>194.96029150008314</v>
      </c>
      <c r="T107" s="33">
        <f t="shared" si="8"/>
        <v>5</v>
      </c>
      <c r="U107" s="2">
        <f t="shared" si="9"/>
        <v>470</v>
      </c>
      <c r="V107" s="31"/>
    </row>
    <row r="108" spans="1:22">
      <c r="A108" s="2">
        <v>106</v>
      </c>
      <c r="B108" s="2" t="s">
        <v>98</v>
      </c>
      <c r="C108" s="2" t="s">
        <v>99</v>
      </c>
      <c r="D108" s="2" t="s">
        <v>100</v>
      </c>
      <c r="E108" s="2" t="s">
        <v>28</v>
      </c>
      <c r="F108" s="2" t="s">
        <v>33</v>
      </c>
      <c r="G108" s="2" t="s">
        <v>38</v>
      </c>
      <c r="H108" s="2" t="s">
        <v>44</v>
      </c>
      <c r="I108" s="2" t="s">
        <v>46</v>
      </c>
      <c r="J108" s="6" t="s">
        <v>117</v>
      </c>
      <c r="K108" s="7" t="s">
        <v>119</v>
      </c>
      <c r="L108" s="2" t="s">
        <v>24</v>
      </c>
      <c r="M108" s="3">
        <f>VLOOKUP(A108,'Pro rata results to population'!$A$6:$E$1046,5,FALSE)</f>
        <v>9.4037318598020221</v>
      </c>
      <c r="N108" s="3">
        <v>2.197802197802198</v>
      </c>
      <c r="O108" s="2">
        <v>2.5</v>
      </c>
      <c r="P108" s="3">
        <f t="shared" si="5"/>
        <v>0.12087912087912078</v>
      </c>
      <c r="Q108" s="2" t="s">
        <v>25</v>
      </c>
      <c r="R108" s="33" t="str">
        <f t="shared" si="6"/>
        <v>Yes</v>
      </c>
      <c r="S108" s="34">
        <f t="shared" si="7"/>
        <v>233.71595772494396</v>
      </c>
      <c r="T108" s="33">
        <f t="shared" si="8"/>
        <v>5</v>
      </c>
      <c r="U108" s="2">
        <f t="shared" si="9"/>
        <v>400</v>
      </c>
      <c r="V108" s="31"/>
    </row>
    <row r="109" spans="1:22">
      <c r="A109" s="2">
        <v>107</v>
      </c>
      <c r="B109" s="2" t="s">
        <v>98</v>
      </c>
      <c r="C109" s="2" t="s">
        <v>99</v>
      </c>
      <c r="D109" s="2" t="s">
        <v>100</v>
      </c>
      <c r="E109" s="2" t="s">
        <v>28</v>
      </c>
      <c r="F109" s="2" t="s">
        <v>33</v>
      </c>
      <c r="G109" s="2" t="s">
        <v>38</v>
      </c>
      <c r="H109" s="2" t="s">
        <v>44</v>
      </c>
      <c r="I109" s="2" t="s">
        <v>46</v>
      </c>
      <c r="J109" s="6" t="s">
        <v>60</v>
      </c>
      <c r="K109" s="7" t="s">
        <v>120</v>
      </c>
      <c r="L109" s="2" t="s">
        <v>24</v>
      </c>
      <c r="M109" s="3">
        <f>VLOOKUP(A109,'Pro rata results to population'!$A$6:$E$1046,5,FALSE)</f>
        <v>10.173315424521046</v>
      </c>
      <c r="N109" s="3">
        <v>1.5215553677092137</v>
      </c>
      <c r="O109" s="2">
        <v>2.5</v>
      </c>
      <c r="P109" s="3">
        <f t="shared" si="5"/>
        <v>0.39137785291631455</v>
      </c>
      <c r="Q109" s="2" t="s">
        <v>25</v>
      </c>
      <c r="R109" s="33" t="str">
        <f t="shared" si="6"/>
        <v>Yes</v>
      </c>
      <c r="S109" s="34">
        <f t="shared" si="7"/>
        <v>149.56337282551598</v>
      </c>
      <c r="T109" s="33">
        <f t="shared" si="8"/>
        <v>5</v>
      </c>
      <c r="U109" s="2">
        <f t="shared" si="9"/>
        <v>582</v>
      </c>
      <c r="V109" s="31"/>
    </row>
    <row r="110" spans="1:22">
      <c r="A110" s="2">
        <v>108</v>
      </c>
      <c r="B110" s="2" t="s">
        <v>98</v>
      </c>
      <c r="C110" s="2" t="s">
        <v>99</v>
      </c>
      <c r="D110" s="2" t="s">
        <v>100</v>
      </c>
      <c r="E110" s="2" t="s">
        <v>28</v>
      </c>
      <c r="F110" s="2" t="s">
        <v>33</v>
      </c>
      <c r="G110" s="2" t="s">
        <v>38</v>
      </c>
      <c r="H110" s="2" t="s">
        <v>44</v>
      </c>
      <c r="I110" s="2" t="s">
        <v>46</v>
      </c>
      <c r="J110" s="6" t="s">
        <v>60</v>
      </c>
      <c r="K110" s="7" t="s">
        <v>121</v>
      </c>
      <c r="L110" s="2" t="s">
        <v>24</v>
      </c>
      <c r="M110" s="3">
        <f>VLOOKUP(A110,'Pro rata results to population'!$A$6:$E$1046,5,FALSE)</f>
        <v>3.9752730558210319</v>
      </c>
      <c r="N110" s="3">
        <v>2.4513947590870679</v>
      </c>
      <c r="O110" s="2">
        <v>2.5</v>
      </c>
      <c r="P110" s="3">
        <f t="shared" si="5"/>
        <v>1.9442096365172801E-2</v>
      </c>
      <c r="Q110" s="2" t="s">
        <v>25</v>
      </c>
      <c r="R110" s="33" t="str">
        <f t="shared" si="6"/>
        <v>Yes</v>
      </c>
      <c r="S110" s="34">
        <f t="shared" si="7"/>
        <v>616.66072359418592</v>
      </c>
      <c r="T110" s="33">
        <f t="shared" si="8"/>
        <v>5</v>
      </c>
      <c r="U110" s="2">
        <f t="shared" si="9"/>
        <v>141</v>
      </c>
      <c r="V110" s="31"/>
    </row>
    <row r="111" spans="1:22">
      <c r="A111" s="2">
        <v>109</v>
      </c>
      <c r="B111" s="2" t="s">
        <v>98</v>
      </c>
      <c r="C111" s="2" t="s">
        <v>99</v>
      </c>
      <c r="D111" s="2" t="s">
        <v>100</v>
      </c>
      <c r="E111" s="2" t="s">
        <v>28</v>
      </c>
      <c r="F111" s="2" t="s">
        <v>33</v>
      </c>
      <c r="G111" s="2" t="s">
        <v>38</v>
      </c>
      <c r="H111" s="2" t="s">
        <v>44</v>
      </c>
      <c r="I111" s="2" t="s">
        <v>46</v>
      </c>
      <c r="J111" s="6" t="s">
        <v>60</v>
      </c>
      <c r="K111" s="7" t="s">
        <v>122</v>
      </c>
      <c r="L111" s="2" t="s">
        <v>24</v>
      </c>
      <c r="M111" s="3">
        <f>VLOOKUP(A111,'Pro rata results to population'!$A$6:$E$1046,5,FALSE)</f>
        <v>15.416503702976543</v>
      </c>
      <c r="N111" s="3">
        <v>3.6348267117497901</v>
      </c>
      <c r="O111" s="2">
        <v>2.5</v>
      </c>
      <c r="P111" s="3">
        <f t="shared" si="5"/>
        <v>-0.45393068469991604</v>
      </c>
      <c r="Q111" s="2" t="s">
        <v>25</v>
      </c>
      <c r="R111" s="33" t="str">
        <f t="shared" si="6"/>
        <v>Yes</v>
      </c>
      <c r="S111" s="34">
        <f t="shared" si="7"/>
        <v>235.77503575262628</v>
      </c>
      <c r="T111" s="33">
        <f t="shared" si="8"/>
        <v>5</v>
      </c>
      <c r="U111" s="2">
        <f t="shared" si="9"/>
        <v>392</v>
      </c>
      <c r="V111" s="31"/>
    </row>
    <row r="112" spans="1:22">
      <c r="A112" s="2">
        <v>110</v>
      </c>
      <c r="B112" s="2" t="s">
        <v>98</v>
      </c>
      <c r="C112" s="2" t="s">
        <v>99</v>
      </c>
      <c r="D112" s="2" t="s">
        <v>100</v>
      </c>
      <c r="E112" s="2" t="s">
        <v>28</v>
      </c>
      <c r="F112" s="2" t="s">
        <v>33</v>
      </c>
      <c r="G112" s="2" t="s">
        <v>38</v>
      </c>
      <c r="H112" s="2" t="s">
        <v>44</v>
      </c>
      <c r="I112" s="2" t="s">
        <v>46</v>
      </c>
      <c r="J112" s="6" t="s">
        <v>60</v>
      </c>
      <c r="K112" s="7" t="s">
        <v>123</v>
      </c>
      <c r="L112" s="2" t="s">
        <v>24</v>
      </c>
      <c r="M112" s="3">
        <f>VLOOKUP(A112,'Pro rata results to population'!$A$6:$E$1046,5,FALSE)</f>
        <v>9.9383965196775765</v>
      </c>
      <c r="N112" s="3">
        <v>1.2679628064243449</v>
      </c>
      <c r="O112" s="2">
        <v>2.5</v>
      </c>
      <c r="P112" s="3">
        <f t="shared" si="5"/>
        <v>0.49281487743026209</v>
      </c>
      <c r="Q112" s="2" t="s">
        <v>25</v>
      </c>
      <c r="R112" s="33" t="str">
        <f t="shared" si="6"/>
        <v>Yes</v>
      </c>
      <c r="S112" s="34">
        <f t="shared" si="7"/>
        <v>127.58223159176993</v>
      </c>
      <c r="T112" s="33">
        <f t="shared" si="8"/>
        <v>5</v>
      </c>
      <c r="U112" s="2">
        <f t="shared" si="9"/>
        <v>658</v>
      </c>
      <c r="V112" s="31"/>
    </row>
    <row r="113" spans="1:22">
      <c r="A113" s="2">
        <v>111</v>
      </c>
      <c r="B113" s="2" t="s">
        <v>98</v>
      </c>
      <c r="C113" s="2" t="s">
        <v>99</v>
      </c>
      <c r="D113" s="2" t="s">
        <v>100</v>
      </c>
      <c r="E113" s="2" t="s">
        <v>28</v>
      </c>
      <c r="F113" s="2" t="s">
        <v>33</v>
      </c>
      <c r="G113" s="2" t="s">
        <v>38</v>
      </c>
      <c r="H113" s="2" t="s">
        <v>44</v>
      </c>
      <c r="I113" s="2" t="s">
        <v>46</v>
      </c>
      <c r="J113" s="6" t="s">
        <v>124</v>
      </c>
      <c r="K113" s="7" t="s">
        <v>125</v>
      </c>
      <c r="L113" s="2" t="s">
        <v>24</v>
      </c>
      <c r="M113" s="3">
        <f>VLOOKUP(A113,'Pro rata results to population'!$A$6:$E$1046,5,FALSE)</f>
        <v>14.757013050583096</v>
      </c>
      <c r="N113" s="3">
        <v>3.4657650042265442</v>
      </c>
      <c r="O113" s="2">
        <v>2.5</v>
      </c>
      <c r="P113" s="3">
        <f t="shared" si="5"/>
        <v>-0.38630600169061768</v>
      </c>
      <c r="Q113" s="2" t="s">
        <v>25</v>
      </c>
      <c r="R113" s="33" t="str">
        <f t="shared" si="6"/>
        <v>Yes</v>
      </c>
      <c r="S113" s="34">
        <f t="shared" si="7"/>
        <v>234.85545430818746</v>
      </c>
      <c r="T113" s="33">
        <f t="shared" si="8"/>
        <v>5</v>
      </c>
      <c r="U113" s="2">
        <f t="shared" si="9"/>
        <v>395</v>
      </c>
      <c r="V113" s="31"/>
    </row>
    <row r="114" spans="1:22">
      <c r="A114" s="2">
        <v>112</v>
      </c>
      <c r="B114" s="2" t="s">
        <v>98</v>
      </c>
      <c r="C114" s="2" t="s">
        <v>99</v>
      </c>
      <c r="D114" s="2" t="s">
        <v>100</v>
      </c>
      <c r="E114" s="2" t="s">
        <v>28</v>
      </c>
      <c r="F114" s="2" t="s">
        <v>33</v>
      </c>
      <c r="G114" s="2" t="s">
        <v>38</v>
      </c>
      <c r="H114" s="2" t="s">
        <v>44</v>
      </c>
      <c r="I114" s="2" t="s">
        <v>46</v>
      </c>
      <c r="J114" s="6" t="s">
        <v>124</v>
      </c>
      <c r="K114" s="7" t="s">
        <v>126</v>
      </c>
      <c r="L114" s="2" t="s">
        <v>24</v>
      </c>
      <c r="M114" s="3">
        <f>VLOOKUP(A114,'Pro rata results to population'!$A$6:$E$1046,5,FALSE)</f>
        <v>10.544041173820379</v>
      </c>
      <c r="N114" s="3">
        <v>2.7895181741335602</v>
      </c>
      <c r="O114" s="2">
        <v>2.5</v>
      </c>
      <c r="P114" s="3">
        <f t="shared" si="5"/>
        <v>-0.11580726965342403</v>
      </c>
      <c r="Q114" s="2" t="s">
        <v>25</v>
      </c>
      <c r="R114" s="33" t="str">
        <f t="shared" si="6"/>
        <v>Yes</v>
      </c>
      <c r="S114" s="34">
        <f t="shared" si="7"/>
        <v>264.55873304626385</v>
      </c>
      <c r="T114" s="33">
        <f t="shared" si="8"/>
        <v>5</v>
      </c>
      <c r="U114" s="2">
        <f t="shared" si="9"/>
        <v>350</v>
      </c>
      <c r="V114" s="31"/>
    </row>
    <row r="115" spans="1:22">
      <c r="A115" s="2">
        <v>113</v>
      </c>
      <c r="B115" s="2" t="s">
        <v>98</v>
      </c>
      <c r="C115" s="2" t="s">
        <v>99</v>
      </c>
      <c r="D115" s="2" t="s">
        <v>100</v>
      </c>
      <c r="E115" s="2" t="s">
        <v>28</v>
      </c>
      <c r="F115" s="2" t="s">
        <v>33</v>
      </c>
      <c r="G115" s="2" t="s">
        <v>38</v>
      </c>
      <c r="H115" s="2" t="s">
        <v>44</v>
      </c>
      <c r="I115" s="2" t="s">
        <v>46</v>
      </c>
      <c r="J115" s="6" t="s">
        <v>124</v>
      </c>
      <c r="K115" s="7">
        <v>376</v>
      </c>
      <c r="L115" s="2" t="s">
        <v>107</v>
      </c>
      <c r="M115" s="3">
        <f>VLOOKUP(A115,'Pro rata results to population'!$A$6:$E$1046,5,FALSE)</f>
        <v>2.2184222094678505</v>
      </c>
      <c r="N115" s="3">
        <v>3.0431107354184284</v>
      </c>
      <c r="O115" s="2">
        <v>2.5</v>
      </c>
      <c r="P115" s="3">
        <f t="shared" si="5"/>
        <v>-0.21724429416737134</v>
      </c>
      <c r="Q115" s="2" t="s">
        <v>25</v>
      </c>
      <c r="R115" s="33" t="str">
        <f t="shared" si="6"/>
        <v>Yes</v>
      </c>
      <c r="S115" s="34">
        <f t="shared" si="7"/>
        <v>1371.7455236568346</v>
      </c>
      <c r="T115" s="33">
        <f t="shared" si="8"/>
        <v>5</v>
      </c>
      <c r="U115" s="2">
        <f t="shared" si="9"/>
        <v>59</v>
      </c>
      <c r="V115" s="31"/>
    </row>
    <row r="116" spans="1:22">
      <c r="A116" s="2">
        <v>114</v>
      </c>
      <c r="B116" s="2" t="s">
        <v>98</v>
      </c>
      <c r="C116" s="2" t="s">
        <v>99</v>
      </c>
      <c r="D116" s="2" t="s">
        <v>100</v>
      </c>
      <c r="E116" s="2" t="s">
        <v>28</v>
      </c>
      <c r="F116" s="2" t="s">
        <v>33</v>
      </c>
      <c r="G116" s="2" t="s">
        <v>38</v>
      </c>
      <c r="H116" s="2" t="s">
        <v>44</v>
      </c>
      <c r="I116" s="2" t="s">
        <v>46</v>
      </c>
      <c r="J116" s="6" t="s">
        <v>124</v>
      </c>
      <c r="K116" s="7">
        <v>376</v>
      </c>
      <c r="L116" s="2" t="s">
        <v>111</v>
      </c>
      <c r="M116" s="3">
        <f>VLOOKUP(A116,'Pro rata results to population'!$A$6:$E$1046,5,FALSE)</f>
        <v>4.4592850275285834</v>
      </c>
      <c r="N116" s="3">
        <v>1.859678782755706</v>
      </c>
      <c r="O116" s="2">
        <v>2.5</v>
      </c>
      <c r="P116" s="3">
        <f t="shared" si="5"/>
        <v>0.25612848689771761</v>
      </c>
      <c r="Q116" s="2" t="s">
        <v>25</v>
      </c>
      <c r="R116" s="33" t="str">
        <f t="shared" si="6"/>
        <v>Yes</v>
      </c>
      <c r="S116" s="34">
        <f t="shared" si="7"/>
        <v>417.03519090511554</v>
      </c>
      <c r="T116" s="33">
        <f t="shared" si="8"/>
        <v>5</v>
      </c>
      <c r="U116" s="2">
        <f t="shared" si="9"/>
        <v>220</v>
      </c>
      <c r="V116" s="31"/>
    </row>
    <row r="117" spans="1:22">
      <c r="A117" s="2">
        <v>115</v>
      </c>
      <c r="B117" s="2" t="s">
        <v>98</v>
      </c>
      <c r="C117" s="2" t="s">
        <v>99</v>
      </c>
      <c r="D117" s="2" t="s">
        <v>100</v>
      </c>
      <c r="E117" s="2" t="s">
        <v>28</v>
      </c>
      <c r="F117" s="2" t="s">
        <v>33</v>
      </c>
      <c r="G117" s="2" t="s">
        <v>38</v>
      </c>
      <c r="H117" s="2" t="s">
        <v>44</v>
      </c>
      <c r="I117" s="2" t="s">
        <v>46</v>
      </c>
      <c r="J117" s="6" t="s">
        <v>124</v>
      </c>
      <c r="K117" s="7">
        <v>377</v>
      </c>
      <c r="L117" s="2" t="s">
        <v>24</v>
      </c>
      <c r="M117" s="3">
        <f>VLOOKUP(A117,'Pro rata results to population'!$A$6:$E$1046,5,FALSE)</f>
        <v>6.0888662133283695</v>
      </c>
      <c r="N117" s="3">
        <v>3.5502958579881674</v>
      </c>
      <c r="O117" s="2">
        <v>2.5</v>
      </c>
      <c r="P117" s="3">
        <f t="shared" si="5"/>
        <v>-0.42011834319526686</v>
      </c>
      <c r="Q117" s="2" t="s">
        <v>25</v>
      </c>
      <c r="R117" s="33" t="str">
        <f t="shared" si="6"/>
        <v>Yes</v>
      </c>
      <c r="S117" s="34">
        <f t="shared" si="7"/>
        <v>583.07995833717973</v>
      </c>
      <c r="T117" s="33">
        <f t="shared" si="8"/>
        <v>5</v>
      </c>
      <c r="U117" s="2">
        <f t="shared" si="9"/>
        <v>151</v>
      </c>
      <c r="V117" s="31"/>
    </row>
    <row r="118" spans="1:22">
      <c r="A118" s="2">
        <v>116</v>
      </c>
      <c r="B118" s="2" t="s">
        <v>98</v>
      </c>
      <c r="C118" s="2" t="s">
        <v>99</v>
      </c>
      <c r="D118" s="2" t="s">
        <v>100</v>
      </c>
      <c r="E118" s="2" t="s">
        <v>28</v>
      </c>
      <c r="F118" s="2" t="s">
        <v>33</v>
      </c>
      <c r="G118" s="2" t="s">
        <v>38</v>
      </c>
      <c r="H118" s="2" t="s">
        <v>44</v>
      </c>
      <c r="I118" s="2" t="s">
        <v>46</v>
      </c>
      <c r="J118" s="6" t="s">
        <v>61</v>
      </c>
      <c r="K118" s="7" t="s">
        <v>127</v>
      </c>
      <c r="L118" s="2" t="s">
        <v>24</v>
      </c>
      <c r="M118" s="3">
        <f>VLOOKUP(A118,'Pro rata results to population'!$A$6:$E$1046,5,FALSE)</f>
        <v>9.0324914359581179</v>
      </c>
      <c r="N118" s="3">
        <v>3.5502958579881669</v>
      </c>
      <c r="O118" s="2">
        <v>2.5</v>
      </c>
      <c r="P118" s="3">
        <f t="shared" si="5"/>
        <v>-0.42011834319526686</v>
      </c>
      <c r="Q118" s="2" t="s">
        <v>25</v>
      </c>
      <c r="R118" s="33" t="str">
        <f t="shared" si="6"/>
        <v>Yes</v>
      </c>
      <c r="S118" s="34">
        <f t="shared" si="7"/>
        <v>393.05831432671272</v>
      </c>
      <c r="T118" s="33">
        <f t="shared" si="8"/>
        <v>5</v>
      </c>
      <c r="U118" s="2">
        <f t="shared" si="9"/>
        <v>233</v>
      </c>
      <c r="V118" s="31"/>
    </row>
    <row r="119" spans="1:22">
      <c r="A119" s="2">
        <v>117</v>
      </c>
      <c r="B119" s="2" t="s">
        <v>98</v>
      </c>
      <c r="C119" s="2" t="s">
        <v>99</v>
      </c>
      <c r="D119" s="2" t="s">
        <v>100</v>
      </c>
      <c r="E119" s="2" t="s">
        <v>28</v>
      </c>
      <c r="F119" s="2" t="s">
        <v>33</v>
      </c>
      <c r="G119" s="2" t="s">
        <v>38</v>
      </c>
      <c r="H119" s="2" t="s">
        <v>44</v>
      </c>
      <c r="I119" s="2" t="s">
        <v>46</v>
      </c>
      <c r="J119" s="6" t="s">
        <v>61</v>
      </c>
      <c r="K119" s="7" t="s">
        <v>128</v>
      </c>
      <c r="L119" s="2" t="s">
        <v>24</v>
      </c>
      <c r="M119" s="3">
        <f>VLOOKUP(A119,'Pro rata results to population'!$A$6:$E$1046,5,FALSE)</f>
        <v>14.114216983693332</v>
      </c>
      <c r="N119" s="3">
        <v>2.1132713440405748</v>
      </c>
      <c r="O119" s="2">
        <v>2.5</v>
      </c>
      <c r="P119" s="3">
        <f t="shared" si="5"/>
        <v>0.15469146238377007</v>
      </c>
      <c r="Q119" s="2" t="s">
        <v>25</v>
      </c>
      <c r="R119" s="33" t="str">
        <f t="shared" si="6"/>
        <v>Yes</v>
      </c>
      <c r="S119" s="34">
        <f t="shared" si="7"/>
        <v>149.72643161729155</v>
      </c>
      <c r="T119" s="33">
        <f t="shared" si="8"/>
        <v>5</v>
      </c>
      <c r="U119" s="2">
        <f t="shared" si="9"/>
        <v>581</v>
      </c>
      <c r="V119" s="31"/>
    </row>
    <row r="120" spans="1:22">
      <c r="A120" s="2">
        <v>118</v>
      </c>
      <c r="B120" s="2" t="s">
        <v>98</v>
      </c>
      <c r="C120" s="2" t="s">
        <v>99</v>
      </c>
      <c r="D120" s="2" t="s">
        <v>100</v>
      </c>
      <c r="E120" s="2" t="s">
        <v>28</v>
      </c>
      <c r="F120" s="2" t="s">
        <v>33</v>
      </c>
      <c r="G120" s="2" t="s">
        <v>38</v>
      </c>
      <c r="H120" s="2" t="s">
        <v>44</v>
      </c>
      <c r="I120" s="2" t="s">
        <v>46</v>
      </c>
      <c r="J120" s="6" t="s">
        <v>61</v>
      </c>
      <c r="K120" s="7" t="s">
        <v>129</v>
      </c>
      <c r="L120" s="2" t="s">
        <v>24</v>
      </c>
      <c r="M120" s="3">
        <f>VLOOKUP(A120,'Pro rata results to population'!$A$6:$E$1046,5,FALSE)</f>
        <v>8.0238858339279187</v>
      </c>
      <c r="N120" s="3">
        <v>2.620456466610313</v>
      </c>
      <c r="O120" s="2">
        <v>2.5</v>
      </c>
      <c r="P120" s="3">
        <f t="shared" si="5"/>
        <v>-4.8182586644125225E-2</v>
      </c>
      <c r="Q120" s="2" t="s">
        <v>25</v>
      </c>
      <c r="R120" s="33" t="str">
        <f t="shared" si="6"/>
        <v>Yes</v>
      </c>
      <c r="S120" s="34">
        <f t="shared" si="7"/>
        <v>326.5819729799826</v>
      </c>
      <c r="T120" s="33">
        <f t="shared" si="8"/>
        <v>5</v>
      </c>
      <c r="U120" s="2">
        <f t="shared" si="9"/>
        <v>284</v>
      </c>
      <c r="V120" s="31"/>
    </row>
    <row r="121" spans="1:22">
      <c r="A121" s="2">
        <v>119</v>
      </c>
      <c r="B121" s="2" t="s">
        <v>98</v>
      </c>
      <c r="C121" s="2" t="s">
        <v>99</v>
      </c>
      <c r="D121" s="2" t="s">
        <v>100</v>
      </c>
      <c r="E121" s="2" t="s">
        <v>28</v>
      </c>
      <c r="F121" s="2" t="s">
        <v>33</v>
      </c>
      <c r="G121" s="2" t="s">
        <v>38</v>
      </c>
      <c r="H121" s="2" t="s">
        <v>44</v>
      </c>
      <c r="I121" s="2" t="s">
        <v>46</v>
      </c>
      <c r="J121" s="6" t="s">
        <v>61</v>
      </c>
      <c r="K121" s="7" t="s">
        <v>130</v>
      </c>
      <c r="L121" s="2" t="s">
        <v>24</v>
      </c>
      <c r="M121" s="3">
        <f>VLOOKUP(A121,'Pro rata results to population'!$A$6:$E$1046,5,FALSE)</f>
        <v>11.081979137336507</v>
      </c>
      <c r="N121" s="3">
        <v>3.0431107354184279</v>
      </c>
      <c r="O121" s="2">
        <v>2.5</v>
      </c>
      <c r="P121" s="3">
        <f t="shared" si="5"/>
        <v>-0.21724429416737112</v>
      </c>
      <c r="Q121" s="2" t="s">
        <v>25</v>
      </c>
      <c r="R121" s="33" t="str">
        <f t="shared" si="6"/>
        <v>Yes</v>
      </c>
      <c r="S121" s="34">
        <f t="shared" si="7"/>
        <v>274.5999336134667</v>
      </c>
      <c r="T121" s="33">
        <f t="shared" si="8"/>
        <v>5</v>
      </c>
      <c r="U121" s="2">
        <f t="shared" si="9"/>
        <v>339</v>
      </c>
      <c r="V121" s="31"/>
    </row>
    <row r="122" spans="1:22">
      <c r="A122" s="2">
        <v>120</v>
      </c>
      <c r="B122" s="2" t="s">
        <v>98</v>
      </c>
      <c r="C122" s="2" t="s">
        <v>99</v>
      </c>
      <c r="D122" s="2" t="s">
        <v>100</v>
      </c>
      <c r="E122" s="2" t="s">
        <v>28</v>
      </c>
      <c r="F122" s="2" t="s">
        <v>33</v>
      </c>
      <c r="G122" s="2" t="s">
        <v>38</v>
      </c>
      <c r="H122" s="2" t="s">
        <v>44</v>
      </c>
      <c r="I122" s="2" t="s">
        <v>46</v>
      </c>
      <c r="J122" s="6" t="s">
        <v>131</v>
      </c>
      <c r="K122" s="7" t="s">
        <v>24</v>
      </c>
      <c r="L122" s="2" t="s">
        <v>24</v>
      </c>
      <c r="M122" s="3">
        <f>VLOOKUP(A122,'Pro rata results to population'!$A$6:$E$1046,5,FALSE)</f>
        <v>26.341167340189333</v>
      </c>
      <c r="N122" s="3">
        <v>3.1276415891800506</v>
      </c>
      <c r="O122" s="2">
        <v>2.5</v>
      </c>
      <c r="P122" s="3">
        <f t="shared" si="5"/>
        <v>-0.2510566356720203</v>
      </c>
      <c r="Q122" s="2" t="s">
        <v>25</v>
      </c>
      <c r="R122" s="33" t="str">
        <f t="shared" si="6"/>
        <v>Yes</v>
      </c>
      <c r="S122" s="34">
        <f t="shared" si="7"/>
        <v>118.73587638647035</v>
      </c>
      <c r="T122" s="33">
        <f t="shared" si="8"/>
        <v>5</v>
      </c>
      <c r="U122" s="2">
        <f t="shared" si="9"/>
        <v>690</v>
      </c>
      <c r="V122" s="31"/>
    </row>
    <row r="123" spans="1:22">
      <c r="A123" s="2">
        <v>121</v>
      </c>
      <c r="B123" s="2" t="s">
        <v>98</v>
      </c>
      <c r="C123" s="2" t="s">
        <v>99</v>
      </c>
      <c r="D123" s="2" t="s">
        <v>100</v>
      </c>
      <c r="E123" s="2" t="s">
        <v>28</v>
      </c>
      <c r="F123" s="2" t="s">
        <v>33</v>
      </c>
      <c r="G123" s="2" t="s">
        <v>38</v>
      </c>
      <c r="H123" s="2" t="s">
        <v>44</v>
      </c>
      <c r="I123" s="2" t="s">
        <v>47</v>
      </c>
      <c r="J123" s="6" t="s">
        <v>62</v>
      </c>
      <c r="K123" s="7" t="s">
        <v>132</v>
      </c>
      <c r="L123" s="2" t="s">
        <v>24</v>
      </c>
      <c r="M123" s="3">
        <f>VLOOKUP(A123,'Pro rata results to population'!$A$6:$E$1046,5,FALSE)</f>
        <v>8.8226826892404446</v>
      </c>
      <c r="N123" s="3">
        <v>2.4513947590870666</v>
      </c>
      <c r="O123" s="2">
        <v>2.5</v>
      </c>
      <c r="P123" s="3">
        <f t="shared" si="5"/>
        <v>1.9442096365173356E-2</v>
      </c>
      <c r="Q123" s="2" t="s">
        <v>25</v>
      </c>
      <c r="R123" s="33" t="str">
        <f t="shared" si="6"/>
        <v>Yes</v>
      </c>
      <c r="S123" s="34">
        <f t="shared" si="7"/>
        <v>277.85140250783633</v>
      </c>
      <c r="T123" s="33">
        <f t="shared" si="8"/>
        <v>5</v>
      </c>
      <c r="U123" s="2">
        <f t="shared" si="9"/>
        <v>335</v>
      </c>
      <c r="V123" s="31"/>
    </row>
    <row r="124" spans="1:22" ht="14.1" customHeight="1">
      <c r="A124" s="2">
        <v>122</v>
      </c>
      <c r="B124" s="2" t="s">
        <v>98</v>
      </c>
      <c r="C124" s="2" t="s">
        <v>99</v>
      </c>
      <c r="D124" s="2" t="s">
        <v>100</v>
      </c>
      <c r="E124" s="2" t="s">
        <v>28</v>
      </c>
      <c r="F124" s="2" t="s">
        <v>33</v>
      </c>
      <c r="G124" s="2" t="s">
        <v>38</v>
      </c>
      <c r="H124" s="2" t="s">
        <v>44</v>
      </c>
      <c r="I124" s="2" t="s">
        <v>47</v>
      </c>
      <c r="J124" s="6" t="s">
        <v>62</v>
      </c>
      <c r="K124" s="7">
        <v>305</v>
      </c>
      <c r="L124" s="2" t="s">
        <v>24</v>
      </c>
      <c r="M124" s="3">
        <f>VLOOKUP(A124,'Pro rata results to population'!$A$6:$E$1046,5,FALSE)</f>
        <v>4.1651418103439299</v>
      </c>
      <c r="N124" s="3">
        <v>1.775147928994083</v>
      </c>
      <c r="O124" s="2">
        <v>2.5</v>
      </c>
      <c r="P124" s="3">
        <f t="shared" si="5"/>
        <v>0.28994082840236679</v>
      </c>
      <c r="Q124" s="2" t="s">
        <v>25</v>
      </c>
      <c r="R124" s="33" t="str">
        <f t="shared" si="6"/>
        <v>Yes</v>
      </c>
      <c r="S124" s="34">
        <f t="shared" si="7"/>
        <v>426.19147434202318</v>
      </c>
      <c r="T124" s="33">
        <f t="shared" si="8"/>
        <v>5</v>
      </c>
      <c r="U124" s="2">
        <f t="shared" si="9"/>
        <v>216</v>
      </c>
      <c r="V124" s="31"/>
    </row>
    <row r="125" spans="1:22">
      <c r="A125" s="2">
        <v>123</v>
      </c>
      <c r="B125" s="2" t="s">
        <v>98</v>
      </c>
      <c r="C125" s="2" t="s">
        <v>99</v>
      </c>
      <c r="D125" s="2" t="s">
        <v>100</v>
      </c>
      <c r="E125" s="2" t="s">
        <v>28</v>
      </c>
      <c r="F125" s="2" t="s">
        <v>33</v>
      </c>
      <c r="G125" s="2" t="s">
        <v>38</v>
      </c>
      <c r="H125" s="2" t="s">
        <v>44</v>
      </c>
      <c r="I125" s="2" t="s">
        <v>47</v>
      </c>
      <c r="J125" s="6" t="s">
        <v>62</v>
      </c>
      <c r="K125" s="7" t="s">
        <v>133</v>
      </c>
      <c r="L125" s="2" t="s">
        <v>24</v>
      </c>
      <c r="M125" s="3">
        <f>VLOOKUP(A125,'Pro rata results to population'!$A$6:$E$1046,5,FALSE)</f>
        <v>8.5253203435872873</v>
      </c>
      <c r="N125" s="3">
        <v>3.5502958579881665</v>
      </c>
      <c r="O125" s="2">
        <v>2.5</v>
      </c>
      <c r="P125" s="3">
        <f t="shared" si="5"/>
        <v>-0.42011834319526664</v>
      </c>
      <c r="Q125" s="2" t="s">
        <v>25</v>
      </c>
      <c r="R125" s="33" t="str">
        <f t="shared" si="6"/>
        <v>Yes</v>
      </c>
      <c r="S125" s="34">
        <f t="shared" si="7"/>
        <v>416.44134353950528</v>
      </c>
      <c r="T125" s="33">
        <f t="shared" si="8"/>
        <v>5</v>
      </c>
      <c r="U125" s="2">
        <f t="shared" si="9"/>
        <v>221</v>
      </c>
      <c r="V125" s="31"/>
    </row>
    <row r="126" spans="1:22" ht="34.5">
      <c r="A126" s="2">
        <v>124</v>
      </c>
      <c r="B126" s="2" t="s">
        <v>98</v>
      </c>
      <c r="C126" s="2" t="s">
        <v>99</v>
      </c>
      <c r="D126" s="2" t="s">
        <v>100</v>
      </c>
      <c r="E126" s="2" t="s">
        <v>28</v>
      </c>
      <c r="F126" s="2" t="s">
        <v>33</v>
      </c>
      <c r="G126" s="2" t="s">
        <v>38</v>
      </c>
      <c r="H126" s="2" t="s">
        <v>44</v>
      </c>
      <c r="I126" s="2" t="s">
        <v>47</v>
      </c>
      <c r="J126" s="6" t="s">
        <v>62</v>
      </c>
      <c r="K126" s="7" t="s">
        <v>134</v>
      </c>
      <c r="L126" s="2" t="s">
        <v>24</v>
      </c>
      <c r="M126" s="3">
        <f>VLOOKUP(A126,'Pro rata results to population'!$A$6:$E$1046,5,FALSE)</f>
        <v>18.43340218299663</v>
      </c>
      <c r="N126" s="3">
        <v>3.8038884192730356</v>
      </c>
      <c r="O126" s="2">
        <v>2.5</v>
      </c>
      <c r="P126" s="3">
        <f t="shared" si="5"/>
        <v>-0.52155536770921418</v>
      </c>
      <c r="Q126" s="2" t="s">
        <v>25</v>
      </c>
      <c r="R126" s="33" t="str">
        <f t="shared" si="6"/>
        <v>No</v>
      </c>
      <c r="S126" s="34">
        <f t="shared" si="7"/>
        <v>206.35845632347917</v>
      </c>
      <c r="T126" s="33">
        <f t="shared" si="8"/>
        <v>5</v>
      </c>
      <c r="U126" s="2">
        <f t="shared" si="9"/>
        <v>453</v>
      </c>
      <c r="V126" s="31" t="s">
        <v>135</v>
      </c>
    </row>
    <row r="127" spans="1:22">
      <c r="A127" s="2">
        <v>125</v>
      </c>
      <c r="B127" s="2" t="s">
        <v>98</v>
      </c>
      <c r="C127" s="2" t="s">
        <v>99</v>
      </c>
      <c r="D127" s="2" t="s">
        <v>100</v>
      </c>
      <c r="E127" s="2" t="s">
        <v>28</v>
      </c>
      <c r="F127" s="2" t="s">
        <v>33</v>
      </c>
      <c r="G127" s="2" t="s">
        <v>38</v>
      </c>
      <c r="H127" s="2" t="s">
        <v>44</v>
      </c>
      <c r="I127" s="2" t="s">
        <v>47</v>
      </c>
      <c r="J127" s="6" t="s">
        <v>62</v>
      </c>
      <c r="K127" s="7">
        <v>612</v>
      </c>
      <c r="L127" s="2" t="s">
        <v>107</v>
      </c>
      <c r="M127" s="3">
        <f>VLOOKUP(A127,'Pro rata results to population'!$A$6:$E$1046,5,FALSE)</f>
        <v>3.1712259525986637</v>
      </c>
      <c r="N127" s="3">
        <v>2.620456466610313</v>
      </c>
      <c r="O127" s="2">
        <v>2.5</v>
      </c>
      <c r="P127" s="3">
        <f t="shared" si="5"/>
        <v>-4.8182586644125225E-2</v>
      </c>
      <c r="Q127" s="2" t="s">
        <v>25</v>
      </c>
      <c r="R127" s="33" t="str">
        <f t="shared" si="6"/>
        <v>Yes</v>
      </c>
      <c r="S127" s="34">
        <f t="shared" si="7"/>
        <v>826.32284983130194</v>
      </c>
      <c r="T127" s="33">
        <f t="shared" si="8"/>
        <v>5</v>
      </c>
      <c r="U127" s="2">
        <f t="shared" si="9"/>
        <v>96</v>
      </c>
      <c r="V127" s="31"/>
    </row>
    <row r="128" spans="1:22">
      <c r="A128" s="2">
        <v>126</v>
      </c>
      <c r="B128" s="2" t="s">
        <v>98</v>
      </c>
      <c r="C128" s="2" t="s">
        <v>99</v>
      </c>
      <c r="D128" s="2" t="s">
        <v>100</v>
      </c>
      <c r="E128" s="2" t="s">
        <v>28</v>
      </c>
      <c r="F128" s="2" t="s">
        <v>33</v>
      </c>
      <c r="G128" s="2" t="s">
        <v>38</v>
      </c>
      <c r="H128" s="2" t="s">
        <v>44</v>
      </c>
      <c r="I128" s="2" t="s">
        <v>47</v>
      </c>
      <c r="J128" s="6" t="s">
        <v>62</v>
      </c>
      <c r="K128" s="7">
        <v>612</v>
      </c>
      <c r="L128" s="2" t="s">
        <v>136</v>
      </c>
      <c r="M128" s="3">
        <f>VLOOKUP(A128,'Pro rata results to population'!$A$6:$E$1046,5,FALSE)</f>
        <v>3.2899472860596508</v>
      </c>
      <c r="N128" s="3">
        <v>1.775147928994083</v>
      </c>
      <c r="O128" s="2">
        <v>2.5</v>
      </c>
      <c r="P128" s="3">
        <f t="shared" si="5"/>
        <v>0.28994082840236679</v>
      </c>
      <c r="Q128" s="2" t="s">
        <v>25</v>
      </c>
      <c r="R128" s="33" t="str">
        <f t="shared" si="6"/>
        <v>Yes</v>
      </c>
      <c r="S128" s="34">
        <f t="shared" si="7"/>
        <v>539.56728623459696</v>
      </c>
      <c r="T128" s="33">
        <f t="shared" si="8"/>
        <v>5</v>
      </c>
      <c r="U128" s="2">
        <f t="shared" si="9"/>
        <v>164</v>
      </c>
      <c r="V128" s="31"/>
    </row>
    <row r="129" spans="1:22">
      <c r="A129" s="2">
        <v>127</v>
      </c>
      <c r="B129" s="2" t="s">
        <v>98</v>
      </c>
      <c r="C129" s="2" t="s">
        <v>99</v>
      </c>
      <c r="D129" s="2" t="s">
        <v>100</v>
      </c>
      <c r="E129" s="2" t="s">
        <v>28</v>
      </c>
      <c r="F129" s="2" t="s">
        <v>33</v>
      </c>
      <c r="G129" s="2" t="s">
        <v>38</v>
      </c>
      <c r="H129" s="2" t="s">
        <v>44</v>
      </c>
      <c r="I129" s="2" t="s">
        <v>47</v>
      </c>
      <c r="J129" s="6" t="s">
        <v>62</v>
      </c>
      <c r="K129" s="7">
        <v>612</v>
      </c>
      <c r="L129" s="2" t="s">
        <v>106</v>
      </c>
      <c r="M129" s="3">
        <f>VLOOKUP(A129,'Pro rata results to population'!$A$6:$E$1046,5,FALSE)</f>
        <v>10.992509710996817</v>
      </c>
      <c r="N129" s="3">
        <v>2.1978021978021984</v>
      </c>
      <c r="O129" s="2">
        <v>2.5</v>
      </c>
      <c r="P129" s="3">
        <f t="shared" si="5"/>
        <v>0.12087912087912067</v>
      </c>
      <c r="Q129" s="2" t="s">
        <v>25</v>
      </c>
      <c r="R129" s="33" t="str">
        <f t="shared" si="6"/>
        <v>Yes</v>
      </c>
      <c r="S129" s="34">
        <f t="shared" si="7"/>
        <v>199.93634352704143</v>
      </c>
      <c r="T129" s="33">
        <f t="shared" si="8"/>
        <v>5</v>
      </c>
      <c r="U129" s="2">
        <f t="shared" si="9"/>
        <v>457</v>
      </c>
      <c r="V129" s="31"/>
    </row>
    <row r="130" spans="1:22">
      <c r="A130" s="2">
        <v>128</v>
      </c>
      <c r="B130" s="2" t="s">
        <v>98</v>
      </c>
      <c r="C130" s="2" t="s">
        <v>99</v>
      </c>
      <c r="D130" s="2" t="s">
        <v>100</v>
      </c>
      <c r="E130" s="2" t="s">
        <v>28</v>
      </c>
      <c r="F130" s="2" t="s">
        <v>33</v>
      </c>
      <c r="G130" s="2" t="s">
        <v>38</v>
      </c>
      <c r="H130" s="2" t="s">
        <v>44</v>
      </c>
      <c r="I130" s="2" t="s">
        <v>47</v>
      </c>
      <c r="J130" s="6" t="s">
        <v>63</v>
      </c>
      <c r="K130" s="8">
        <v>540543</v>
      </c>
      <c r="L130" s="2" t="s">
        <v>24</v>
      </c>
      <c r="M130" s="3">
        <f>VLOOKUP(A130,'Pro rata results to population'!$A$6:$E$1046,5,FALSE)</f>
        <v>8.1231798982000694</v>
      </c>
      <c r="N130" s="3">
        <v>2.2823330515638212</v>
      </c>
      <c r="O130" s="2">
        <v>2.5</v>
      </c>
      <c r="P130" s="3">
        <f t="shared" si="5"/>
        <v>8.7066779374471492E-2</v>
      </c>
      <c r="Q130" s="2" t="s">
        <v>25</v>
      </c>
      <c r="R130" s="33" t="str">
        <f t="shared" si="6"/>
        <v>Yes</v>
      </c>
      <c r="S130" s="34">
        <f t="shared" si="7"/>
        <v>280.96546920862107</v>
      </c>
      <c r="T130" s="33">
        <f t="shared" si="8"/>
        <v>5</v>
      </c>
      <c r="U130" s="2">
        <f t="shared" si="9"/>
        <v>330</v>
      </c>
      <c r="V130" s="31"/>
    </row>
    <row r="131" spans="1:22">
      <c r="A131" s="2">
        <v>129</v>
      </c>
      <c r="B131" s="2" t="s">
        <v>98</v>
      </c>
      <c r="C131" s="2" t="s">
        <v>99</v>
      </c>
      <c r="D131" s="2" t="s">
        <v>100</v>
      </c>
      <c r="E131" s="2" t="s">
        <v>28</v>
      </c>
      <c r="F131" s="2" t="s">
        <v>33</v>
      </c>
      <c r="G131" s="2" t="s">
        <v>38</v>
      </c>
      <c r="H131" s="2" t="s">
        <v>44</v>
      </c>
      <c r="I131" s="2" t="s">
        <v>47</v>
      </c>
      <c r="J131" s="6" t="s">
        <v>63</v>
      </c>
      <c r="K131" s="7" t="s">
        <v>137</v>
      </c>
      <c r="L131" s="2" t="s">
        <v>24</v>
      </c>
      <c r="M131" s="3">
        <f>VLOOKUP(A131,'Pro rata results to population'!$A$6:$E$1046,5,FALSE)</f>
        <v>8.635622832261781</v>
      </c>
      <c r="N131" s="3">
        <v>2.1132713440405748</v>
      </c>
      <c r="O131" s="2">
        <v>2.5</v>
      </c>
      <c r="P131" s="3">
        <f t="shared" si="5"/>
        <v>0.15469146238377007</v>
      </c>
      <c r="Q131" s="2" t="s">
        <v>25</v>
      </c>
      <c r="R131" s="33" t="str">
        <f t="shared" si="6"/>
        <v>Yes</v>
      </c>
      <c r="S131" s="34">
        <f t="shared" si="7"/>
        <v>244.7155677232237</v>
      </c>
      <c r="T131" s="33">
        <f t="shared" si="8"/>
        <v>5</v>
      </c>
      <c r="U131" s="2">
        <f t="shared" si="9"/>
        <v>373</v>
      </c>
      <c r="V131" s="31"/>
    </row>
    <row r="132" spans="1:22">
      <c r="A132" s="2">
        <v>130</v>
      </c>
      <c r="B132" s="2" t="s">
        <v>98</v>
      </c>
      <c r="C132" s="2" t="s">
        <v>99</v>
      </c>
      <c r="D132" s="2" t="s">
        <v>100</v>
      </c>
      <c r="E132" s="2" t="s">
        <v>28</v>
      </c>
      <c r="F132" s="2" t="s">
        <v>33</v>
      </c>
      <c r="G132" s="2" t="s">
        <v>38</v>
      </c>
      <c r="H132" s="2" t="s">
        <v>44</v>
      </c>
      <c r="I132" s="2" t="s">
        <v>47</v>
      </c>
      <c r="J132" s="6" t="s">
        <v>63</v>
      </c>
      <c r="K132" s="7" t="s">
        <v>138</v>
      </c>
      <c r="L132" s="2" t="s">
        <v>24</v>
      </c>
      <c r="M132" s="3">
        <f>VLOOKUP(A132,'Pro rata results to population'!$A$6:$E$1046,5,FALSE)</f>
        <v>17.829538493245636</v>
      </c>
      <c r="N132" s="3">
        <v>2.8740490278951825</v>
      </c>
      <c r="O132" s="2">
        <v>2.5</v>
      </c>
      <c r="P132" s="3">
        <f t="shared" ref="P132:P195" si="10">SUM(1-(N132/O132))</f>
        <v>-0.14961961115807298</v>
      </c>
      <c r="Q132" s="2" t="s">
        <v>25</v>
      </c>
      <c r="R132" s="33" t="str">
        <f t="shared" ref="R132:R195" si="11">IF(AND(P132&lt;0.5,P132&gt;-0.5),"Yes","No")</f>
        <v>Yes</v>
      </c>
      <c r="S132" s="34">
        <f t="shared" ref="S132:S195" si="12">SUM(N132/(M132/1000))</f>
        <v>161.19592938336339</v>
      </c>
      <c r="T132" s="33">
        <f t="shared" ref="T132:T195" si="13">IF(S132&lt;=12,1,IF(S132&lt;25,2,IF(S132&lt;50,3,IF(S132&lt;100,4,5))))</f>
        <v>5</v>
      </c>
      <c r="U132" s="2">
        <f t="shared" ref="U132:U195" si="14">RANK(S132,S$3:S$1043)</f>
        <v>542</v>
      </c>
      <c r="V132" s="31"/>
    </row>
    <row r="133" spans="1:22" ht="23.1">
      <c r="A133" s="2">
        <v>131</v>
      </c>
      <c r="B133" s="2" t="s">
        <v>98</v>
      </c>
      <c r="C133" s="2" t="s">
        <v>99</v>
      </c>
      <c r="D133" s="2" t="s">
        <v>100</v>
      </c>
      <c r="E133" s="2" t="s">
        <v>28</v>
      </c>
      <c r="F133" s="2" t="s">
        <v>33</v>
      </c>
      <c r="G133" s="2" t="s">
        <v>38</v>
      </c>
      <c r="H133" s="2" t="s">
        <v>44</v>
      </c>
      <c r="I133" s="2" t="s">
        <v>47</v>
      </c>
      <c r="J133" s="6" t="s">
        <v>63</v>
      </c>
      <c r="K133" s="7" t="s">
        <v>139</v>
      </c>
      <c r="L133" s="2" t="s">
        <v>24</v>
      </c>
      <c r="M133" s="3">
        <f>VLOOKUP(A133,'Pro rata results to population'!$A$6:$E$1046,5,FALSE)</f>
        <v>7.173208733512288</v>
      </c>
      <c r="N133" s="3">
        <v>1.1834319526627219</v>
      </c>
      <c r="O133" s="2">
        <v>2.5</v>
      </c>
      <c r="P133" s="3">
        <f t="shared" si="10"/>
        <v>0.52662721893491127</v>
      </c>
      <c r="Q133" s="2" t="s">
        <v>25</v>
      </c>
      <c r="R133" s="33" t="str">
        <f t="shared" si="11"/>
        <v>No</v>
      </c>
      <c r="S133" s="34">
        <f t="shared" si="12"/>
        <v>164.97943899692805</v>
      </c>
      <c r="T133" s="33">
        <f t="shared" si="13"/>
        <v>5</v>
      </c>
      <c r="U133" s="2">
        <f t="shared" si="14"/>
        <v>532</v>
      </c>
      <c r="V133" s="31" t="s">
        <v>140</v>
      </c>
    </row>
    <row r="134" spans="1:22">
      <c r="A134" s="2">
        <v>132</v>
      </c>
      <c r="B134" s="2" t="s">
        <v>98</v>
      </c>
      <c r="C134" s="2" t="s">
        <v>99</v>
      </c>
      <c r="D134" s="2" t="s">
        <v>100</v>
      </c>
      <c r="E134" s="2" t="s">
        <v>28</v>
      </c>
      <c r="F134" s="2" t="s">
        <v>33</v>
      </c>
      <c r="G134" s="2" t="s">
        <v>38</v>
      </c>
      <c r="H134" s="2" t="s">
        <v>44</v>
      </c>
      <c r="I134" s="2" t="s">
        <v>47</v>
      </c>
      <c r="J134" s="6" t="s">
        <v>64</v>
      </c>
      <c r="K134" s="7" t="s">
        <v>141</v>
      </c>
      <c r="L134" s="2" t="s">
        <v>24</v>
      </c>
      <c r="M134" s="3">
        <f>VLOOKUP(A134,'Pro rata results to population'!$A$6:$E$1046,5,FALSE)</f>
        <v>18.915150738099697</v>
      </c>
      <c r="N134" s="3">
        <v>2.7895181741335597</v>
      </c>
      <c r="O134" s="2">
        <v>2.5</v>
      </c>
      <c r="P134" s="3">
        <f t="shared" si="10"/>
        <v>-0.11580726965342381</v>
      </c>
      <c r="Q134" s="2" t="s">
        <v>25</v>
      </c>
      <c r="R134" s="33" t="str">
        <f t="shared" si="11"/>
        <v>Yes</v>
      </c>
      <c r="S134" s="34">
        <f t="shared" si="12"/>
        <v>147.47533407253235</v>
      </c>
      <c r="T134" s="33">
        <f t="shared" si="13"/>
        <v>5</v>
      </c>
      <c r="U134" s="2">
        <f t="shared" si="14"/>
        <v>590</v>
      </c>
      <c r="V134" s="31"/>
    </row>
    <row r="135" spans="1:22">
      <c r="A135" s="2">
        <v>133</v>
      </c>
      <c r="B135" s="2" t="s">
        <v>98</v>
      </c>
      <c r="C135" s="2" t="s">
        <v>99</v>
      </c>
      <c r="D135" s="2" t="s">
        <v>100</v>
      </c>
      <c r="E135" s="2" t="s">
        <v>28</v>
      </c>
      <c r="F135" s="2" t="s">
        <v>33</v>
      </c>
      <c r="G135" s="2" t="s">
        <v>38</v>
      </c>
      <c r="H135" s="2" t="s">
        <v>44</v>
      </c>
      <c r="I135" s="2" t="s">
        <v>47</v>
      </c>
      <c r="J135" s="6" t="s">
        <v>64</v>
      </c>
      <c r="K135" s="7" t="s">
        <v>142</v>
      </c>
      <c r="L135" s="2" t="s">
        <v>24</v>
      </c>
      <c r="M135" s="3">
        <f>VLOOKUP(A135,'Pro rata results to population'!$A$6:$E$1046,5,FALSE)</f>
        <v>9.4159710874789369</v>
      </c>
      <c r="N135" s="3">
        <v>2.9585798816568061</v>
      </c>
      <c r="O135" s="2">
        <v>2.5</v>
      </c>
      <c r="P135" s="3">
        <f t="shared" si="10"/>
        <v>-0.18343195266272239</v>
      </c>
      <c r="Q135" s="2" t="s">
        <v>25</v>
      </c>
      <c r="R135" s="33" t="str">
        <f t="shared" si="11"/>
        <v>Yes</v>
      </c>
      <c r="S135" s="34">
        <f t="shared" si="12"/>
        <v>314.20868375339774</v>
      </c>
      <c r="T135" s="33">
        <f t="shared" si="13"/>
        <v>5</v>
      </c>
      <c r="U135" s="2">
        <f t="shared" si="14"/>
        <v>301</v>
      </c>
      <c r="V135" s="31"/>
    </row>
    <row r="136" spans="1:22">
      <c r="A136" s="2">
        <v>134</v>
      </c>
      <c r="B136" s="2" t="s">
        <v>98</v>
      </c>
      <c r="C136" s="2" t="s">
        <v>99</v>
      </c>
      <c r="D136" s="2" t="s">
        <v>100</v>
      </c>
      <c r="E136" s="2" t="s">
        <v>28</v>
      </c>
      <c r="F136" s="2" t="s">
        <v>33</v>
      </c>
      <c r="G136" s="2" t="s">
        <v>38</v>
      </c>
      <c r="H136" s="2" t="s">
        <v>44</v>
      </c>
      <c r="I136" s="2" t="s">
        <v>47</v>
      </c>
      <c r="J136" s="6" t="s">
        <v>64</v>
      </c>
      <c r="K136" s="7">
        <v>618</v>
      </c>
      <c r="L136" s="2" t="s">
        <v>24</v>
      </c>
      <c r="M136" s="3">
        <f>VLOOKUP(A136,'Pro rata results to population'!$A$6:$E$1046,5,FALSE)</f>
        <v>5.2759529039662736</v>
      </c>
      <c r="N136" s="3">
        <v>2.7895181741335593</v>
      </c>
      <c r="O136" s="2">
        <v>2.5</v>
      </c>
      <c r="P136" s="3">
        <f t="shared" si="10"/>
        <v>-0.11580726965342381</v>
      </c>
      <c r="Q136" s="2" t="s">
        <v>25</v>
      </c>
      <c r="R136" s="33" t="str">
        <f t="shared" si="11"/>
        <v>Yes</v>
      </c>
      <c r="S136" s="34">
        <f t="shared" si="12"/>
        <v>528.7230998662817</v>
      </c>
      <c r="T136" s="33">
        <f t="shared" si="13"/>
        <v>5</v>
      </c>
      <c r="U136" s="2">
        <f t="shared" si="14"/>
        <v>168</v>
      </c>
      <c r="V136" s="31"/>
    </row>
    <row r="137" spans="1:22">
      <c r="A137" s="2">
        <v>135</v>
      </c>
      <c r="B137" s="2" t="s">
        <v>98</v>
      </c>
      <c r="C137" s="2" t="s">
        <v>99</v>
      </c>
      <c r="D137" s="2" t="s">
        <v>100</v>
      </c>
      <c r="E137" s="2" t="s">
        <v>28</v>
      </c>
      <c r="F137" s="2" t="s">
        <v>33</v>
      </c>
      <c r="G137" s="2" t="s">
        <v>38</v>
      </c>
      <c r="H137" s="2" t="s">
        <v>44</v>
      </c>
      <c r="I137" s="2" t="s">
        <v>47</v>
      </c>
      <c r="J137" s="6" t="s">
        <v>64</v>
      </c>
      <c r="K137" s="7" t="s">
        <v>143</v>
      </c>
      <c r="L137" s="2" t="s">
        <v>24</v>
      </c>
      <c r="M137" s="3">
        <f>VLOOKUP(A137,'Pro rata results to population'!$A$6:$E$1046,5,FALSE)</f>
        <v>12.886778905118049</v>
      </c>
      <c r="N137" s="3">
        <v>2.7895181741335597</v>
      </c>
      <c r="O137" s="2">
        <v>2.5</v>
      </c>
      <c r="P137" s="3">
        <f t="shared" si="10"/>
        <v>-0.11580726965342381</v>
      </c>
      <c r="Q137" s="2" t="s">
        <v>25</v>
      </c>
      <c r="R137" s="33" t="str">
        <f t="shared" si="11"/>
        <v>Yes</v>
      </c>
      <c r="S137" s="34">
        <f t="shared" si="12"/>
        <v>216.46357050679967</v>
      </c>
      <c r="T137" s="33">
        <f t="shared" si="13"/>
        <v>5</v>
      </c>
      <c r="U137" s="2">
        <f t="shared" si="14"/>
        <v>434</v>
      </c>
      <c r="V137" s="31"/>
    </row>
    <row r="138" spans="1:22">
      <c r="A138" s="2">
        <v>136</v>
      </c>
      <c r="B138" s="2" t="s">
        <v>98</v>
      </c>
      <c r="C138" s="2" t="s">
        <v>99</v>
      </c>
      <c r="D138" s="2" t="s">
        <v>100</v>
      </c>
      <c r="E138" s="2" t="s">
        <v>28</v>
      </c>
      <c r="F138" s="2" t="s">
        <v>33</v>
      </c>
      <c r="G138" s="2" t="s">
        <v>38</v>
      </c>
      <c r="H138" s="2" t="s">
        <v>44</v>
      </c>
      <c r="I138" s="2" t="s">
        <v>47</v>
      </c>
      <c r="J138" s="6" t="s">
        <v>64</v>
      </c>
      <c r="K138" s="7" t="s">
        <v>144</v>
      </c>
      <c r="L138" s="2" t="s">
        <v>24</v>
      </c>
      <c r="M138" s="3">
        <f>VLOOKUP(A138,'Pro rata results to population'!$A$6:$E$1046,5,FALSE)</f>
        <v>21.581767313299402</v>
      </c>
      <c r="N138" s="3">
        <v>3.5502958579881674</v>
      </c>
      <c r="O138" s="2">
        <v>2.5</v>
      </c>
      <c r="P138" s="3">
        <f t="shared" si="10"/>
        <v>-0.42011834319526686</v>
      </c>
      <c r="Q138" s="2" t="s">
        <v>25</v>
      </c>
      <c r="R138" s="33" t="str">
        <f t="shared" si="11"/>
        <v>Yes</v>
      </c>
      <c r="S138" s="34">
        <f t="shared" si="12"/>
        <v>164.50440811676981</v>
      </c>
      <c r="T138" s="33">
        <f t="shared" si="13"/>
        <v>5</v>
      </c>
      <c r="U138" s="2">
        <f t="shared" si="14"/>
        <v>533</v>
      </c>
      <c r="V138" s="31"/>
    </row>
    <row r="139" spans="1:22">
      <c r="A139" s="2">
        <v>137</v>
      </c>
      <c r="B139" s="2" t="s">
        <v>98</v>
      </c>
      <c r="C139" s="2" t="s">
        <v>99</v>
      </c>
      <c r="D139" s="2" t="s">
        <v>100</v>
      </c>
      <c r="E139" s="2" t="s">
        <v>28</v>
      </c>
      <c r="F139" s="2" t="s">
        <v>33</v>
      </c>
      <c r="G139" s="2" t="s">
        <v>38</v>
      </c>
      <c r="H139" s="2" t="s">
        <v>44</v>
      </c>
      <c r="I139" s="2" t="s">
        <v>47</v>
      </c>
      <c r="J139" s="6" t="s">
        <v>64</v>
      </c>
      <c r="K139" s="7" t="s">
        <v>145</v>
      </c>
      <c r="L139" s="2" t="s">
        <v>107</v>
      </c>
      <c r="M139" s="3">
        <f>VLOOKUP(A139,'Pro rata results to population'!$A$6:$E$1046,5,FALSE)</f>
        <v>3.4770245856396715</v>
      </c>
      <c r="N139" s="3">
        <v>1.9442096365173283</v>
      </c>
      <c r="O139" s="2">
        <v>2.5</v>
      </c>
      <c r="P139" s="3">
        <f t="shared" si="10"/>
        <v>0.22231614539306865</v>
      </c>
      <c r="Q139" s="2" t="s">
        <v>25</v>
      </c>
      <c r="R139" s="33" t="str">
        <f t="shared" si="11"/>
        <v>Yes</v>
      </c>
      <c r="S139" s="34">
        <f t="shared" si="12"/>
        <v>559.15901329747146</v>
      </c>
      <c r="T139" s="33">
        <f t="shared" si="13"/>
        <v>5</v>
      </c>
      <c r="U139" s="2">
        <f t="shared" si="14"/>
        <v>159</v>
      </c>
      <c r="V139" s="31"/>
    </row>
    <row r="140" spans="1:22">
      <c r="A140" s="2">
        <v>138</v>
      </c>
      <c r="B140" s="2" t="s">
        <v>98</v>
      </c>
      <c r="C140" s="2" t="s">
        <v>99</v>
      </c>
      <c r="D140" s="2" t="s">
        <v>100</v>
      </c>
      <c r="E140" s="2" t="s">
        <v>28</v>
      </c>
      <c r="F140" s="2" t="s">
        <v>33</v>
      </c>
      <c r="G140" s="2" t="s">
        <v>38</v>
      </c>
      <c r="H140" s="2" t="s">
        <v>44</v>
      </c>
      <c r="I140" s="2" t="s">
        <v>47</v>
      </c>
      <c r="J140" s="6" t="s">
        <v>64</v>
      </c>
      <c r="K140" s="7" t="s">
        <v>145</v>
      </c>
      <c r="L140" s="2" t="s">
        <v>111</v>
      </c>
      <c r="M140" s="3">
        <f>VLOOKUP(A140,'Pro rata results to population'!$A$6:$E$1046,5,FALSE)</f>
        <v>27.654690516782608</v>
      </c>
      <c r="N140" s="3">
        <v>2.3668639053254439</v>
      </c>
      <c r="O140" s="2">
        <v>2.5</v>
      </c>
      <c r="P140" s="3">
        <f t="shared" si="10"/>
        <v>5.3254437869822424E-2</v>
      </c>
      <c r="Q140" s="2" t="s">
        <v>25</v>
      </c>
      <c r="R140" s="33" t="str">
        <f t="shared" si="11"/>
        <v>Yes</v>
      </c>
      <c r="S140" s="34">
        <f t="shared" si="12"/>
        <v>85.586345791470052</v>
      </c>
      <c r="T140" s="33">
        <f t="shared" si="13"/>
        <v>4</v>
      </c>
      <c r="U140" s="2">
        <f t="shared" si="14"/>
        <v>822</v>
      </c>
      <c r="V140" s="31"/>
    </row>
    <row r="141" spans="1:22">
      <c r="A141" s="2">
        <v>139</v>
      </c>
      <c r="B141" s="2" t="s">
        <v>98</v>
      </c>
      <c r="C141" s="2" t="s">
        <v>99</v>
      </c>
      <c r="D141" s="2" t="s">
        <v>100</v>
      </c>
      <c r="E141" s="2" t="s">
        <v>28</v>
      </c>
      <c r="F141" s="2" t="s">
        <v>33</v>
      </c>
      <c r="G141" s="2" t="s">
        <v>38</v>
      </c>
      <c r="H141" s="2" t="s">
        <v>44</v>
      </c>
      <c r="I141" s="2" t="s">
        <v>48</v>
      </c>
      <c r="J141" s="6" t="s">
        <v>91</v>
      </c>
      <c r="K141" s="7" t="s">
        <v>146</v>
      </c>
      <c r="L141" s="2" t="s">
        <v>24</v>
      </c>
      <c r="M141" s="3">
        <f>VLOOKUP(A141,'Pro rata results to population'!$A$6:$E$1046,5,FALSE)</f>
        <v>5.550781075509045</v>
      </c>
      <c r="N141" s="3">
        <v>3.7193575655114133</v>
      </c>
      <c r="O141" s="2">
        <v>2.5</v>
      </c>
      <c r="P141" s="3">
        <f t="shared" si="10"/>
        <v>-0.48774302620456522</v>
      </c>
      <c r="Q141" s="2" t="s">
        <v>25</v>
      </c>
      <c r="R141" s="33" t="str">
        <f t="shared" si="11"/>
        <v>Yes</v>
      </c>
      <c r="S141" s="34">
        <f t="shared" si="12"/>
        <v>670.06021583553854</v>
      </c>
      <c r="T141" s="33">
        <f t="shared" si="13"/>
        <v>5</v>
      </c>
      <c r="U141" s="2">
        <f t="shared" si="14"/>
        <v>128</v>
      </c>
      <c r="V141" s="31"/>
    </row>
    <row r="142" spans="1:22">
      <c r="A142" s="2">
        <v>140</v>
      </c>
      <c r="B142" s="2" t="s">
        <v>98</v>
      </c>
      <c r="C142" s="2" t="s">
        <v>99</v>
      </c>
      <c r="D142" s="2" t="s">
        <v>100</v>
      </c>
      <c r="E142" s="2" t="s">
        <v>28</v>
      </c>
      <c r="F142" s="2" t="s">
        <v>33</v>
      </c>
      <c r="G142" s="2" t="s">
        <v>38</v>
      </c>
      <c r="H142" s="2" t="s">
        <v>44</v>
      </c>
      <c r="I142" s="2" t="s">
        <v>48</v>
      </c>
      <c r="J142" s="6" t="s">
        <v>91</v>
      </c>
      <c r="K142" s="7" t="s">
        <v>147</v>
      </c>
      <c r="L142" s="2" t="s">
        <v>24</v>
      </c>
      <c r="M142" s="3">
        <f>VLOOKUP(A142,'Pro rata results to population'!$A$6:$E$1046,5,FALSE)</f>
        <v>5.9021402206884988</v>
      </c>
      <c r="N142" s="3">
        <v>2.1978021978021975</v>
      </c>
      <c r="O142" s="2">
        <v>2.5</v>
      </c>
      <c r="P142" s="3">
        <f t="shared" si="10"/>
        <v>0.120879120879121</v>
      </c>
      <c r="Q142" s="2" t="s">
        <v>25</v>
      </c>
      <c r="R142" s="33" t="str">
        <f t="shared" si="11"/>
        <v>Yes</v>
      </c>
      <c r="S142" s="34">
        <f t="shared" si="12"/>
        <v>372.37376877261289</v>
      </c>
      <c r="T142" s="33">
        <f t="shared" si="13"/>
        <v>5</v>
      </c>
      <c r="U142" s="2">
        <f t="shared" si="14"/>
        <v>251</v>
      </c>
      <c r="V142" s="31"/>
    </row>
    <row r="143" spans="1:22">
      <c r="A143" s="2">
        <v>141</v>
      </c>
      <c r="B143" s="2" t="s">
        <v>98</v>
      </c>
      <c r="C143" s="2" t="s">
        <v>99</v>
      </c>
      <c r="D143" s="2" t="s">
        <v>100</v>
      </c>
      <c r="E143" s="2" t="s">
        <v>28</v>
      </c>
      <c r="F143" s="2" t="s">
        <v>33</v>
      </c>
      <c r="G143" s="2" t="s">
        <v>38</v>
      </c>
      <c r="H143" s="2" t="s">
        <v>44</v>
      </c>
      <c r="I143" s="2" t="s">
        <v>48</v>
      </c>
      <c r="J143" s="6" t="s">
        <v>91</v>
      </c>
      <c r="K143" s="7" t="s">
        <v>148</v>
      </c>
      <c r="L143" s="2" t="s">
        <v>24</v>
      </c>
      <c r="M143" s="3">
        <f>VLOOKUP(A143,'Pro rata results to population'!$A$6:$E$1046,5,FALSE)</f>
        <v>3.3631536504837358</v>
      </c>
      <c r="N143" s="3">
        <v>2.1132713440405748</v>
      </c>
      <c r="O143" s="2">
        <v>2.5</v>
      </c>
      <c r="P143" s="3">
        <f t="shared" si="10"/>
        <v>0.15469146238377007</v>
      </c>
      <c r="Q143" s="2" t="s">
        <v>25</v>
      </c>
      <c r="R143" s="33" t="str">
        <f t="shared" si="11"/>
        <v>Yes</v>
      </c>
      <c r="S143" s="34">
        <f t="shared" si="12"/>
        <v>628.36003455762852</v>
      </c>
      <c r="T143" s="33">
        <f t="shared" si="13"/>
        <v>5</v>
      </c>
      <c r="U143" s="2">
        <f t="shared" si="14"/>
        <v>138</v>
      </c>
      <c r="V143" s="31"/>
    </row>
    <row r="144" spans="1:22">
      <c r="A144" s="2">
        <v>142</v>
      </c>
      <c r="B144" s="2" t="s">
        <v>98</v>
      </c>
      <c r="C144" s="2" t="s">
        <v>99</v>
      </c>
      <c r="D144" s="2" t="s">
        <v>100</v>
      </c>
      <c r="E144" s="2" t="s">
        <v>28</v>
      </c>
      <c r="F144" s="2" t="s">
        <v>33</v>
      </c>
      <c r="G144" s="2" t="s">
        <v>38</v>
      </c>
      <c r="H144" s="2" t="s">
        <v>44</v>
      </c>
      <c r="I144" s="2" t="s">
        <v>48</v>
      </c>
      <c r="J144" s="6" t="s">
        <v>91</v>
      </c>
      <c r="K144" s="7" t="s">
        <v>149</v>
      </c>
      <c r="L144" s="2" t="s">
        <v>24</v>
      </c>
      <c r="M144" s="3">
        <f>VLOOKUP(A144,'Pro rata results to population'!$A$6:$E$1046,5,FALSE)</f>
        <v>7.8572080049766537</v>
      </c>
      <c r="N144" s="3">
        <v>3.2121724429416747</v>
      </c>
      <c r="O144" s="2">
        <v>2.5</v>
      </c>
      <c r="P144" s="3">
        <f t="shared" si="10"/>
        <v>-0.28486897717666992</v>
      </c>
      <c r="Q144" s="2" t="s">
        <v>25</v>
      </c>
      <c r="R144" s="33" t="str">
        <f t="shared" si="11"/>
        <v>Yes</v>
      </c>
      <c r="S144" s="34">
        <f t="shared" si="12"/>
        <v>408.81855754704804</v>
      </c>
      <c r="T144" s="33">
        <f t="shared" si="13"/>
        <v>5</v>
      </c>
      <c r="U144" s="2">
        <f t="shared" si="14"/>
        <v>224</v>
      </c>
      <c r="V144" s="31"/>
    </row>
    <row r="145" spans="1:22">
      <c r="A145" s="2">
        <v>143</v>
      </c>
      <c r="B145" s="2" t="s">
        <v>98</v>
      </c>
      <c r="C145" s="2" t="s">
        <v>99</v>
      </c>
      <c r="D145" s="2" t="s">
        <v>100</v>
      </c>
      <c r="E145" s="2" t="s">
        <v>28</v>
      </c>
      <c r="F145" s="2" t="s">
        <v>33</v>
      </c>
      <c r="G145" s="2" t="s">
        <v>38</v>
      </c>
      <c r="H145" s="2" t="s">
        <v>44</v>
      </c>
      <c r="I145" s="2" t="s">
        <v>48</v>
      </c>
      <c r="J145" s="6" t="s">
        <v>91</v>
      </c>
      <c r="K145" s="7" t="s">
        <v>150</v>
      </c>
      <c r="L145" s="2" t="s">
        <v>24</v>
      </c>
      <c r="M145" s="3">
        <f>VLOOKUP(A145,'Pro rata results to population'!$A$6:$E$1046,5,FALSE)</f>
        <v>1.7706932190105671</v>
      </c>
      <c r="N145" s="3">
        <v>2.5359256128486902</v>
      </c>
      <c r="O145" s="2">
        <v>2.5</v>
      </c>
      <c r="P145" s="3">
        <f t="shared" si="10"/>
        <v>-1.4370245139476046E-2</v>
      </c>
      <c r="Q145" s="2" t="s">
        <v>25</v>
      </c>
      <c r="R145" s="33" t="str">
        <f t="shared" si="11"/>
        <v>Yes</v>
      </c>
      <c r="S145" s="34">
        <f t="shared" si="12"/>
        <v>1432.1654285578174</v>
      </c>
      <c r="T145" s="33">
        <f t="shared" si="13"/>
        <v>5</v>
      </c>
      <c r="U145" s="2">
        <f t="shared" si="14"/>
        <v>54</v>
      </c>
      <c r="V145" s="31"/>
    </row>
    <row r="146" spans="1:22">
      <c r="A146" s="2">
        <v>144</v>
      </c>
      <c r="B146" s="2" t="s">
        <v>98</v>
      </c>
      <c r="C146" s="2" t="s">
        <v>99</v>
      </c>
      <c r="D146" s="2" t="s">
        <v>100</v>
      </c>
      <c r="E146" s="2" t="s">
        <v>28</v>
      </c>
      <c r="F146" s="2" t="s">
        <v>33</v>
      </c>
      <c r="G146" s="2" t="s">
        <v>38</v>
      </c>
      <c r="H146" s="2" t="s">
        <v>44</v>
      </c>
      <c r="I146" s="2" t="s">
        <v>48</v>
      </c>
      <c r="J146" s="6" t="s">
        <v>91</v>
      </c>
      <c r="K146" s="7">
        <v>215</v>
      </c>
      <c r="L146" s="2" t="s">
        <v>107</v>
      </c>
      <c r="M146" s="3">
        <f>VLOOKUP(A146,'Pro rata results to population'!$A$6:$E$1046,5,FALSE)</f>
        <v>1.1790358761572457</v>
      </c>
      <c r="N146" s="3">
        <v>2.6204564666103138</v>
      </c>
      <c r="O146" s="2">
        <v>2.5</v>
      </c>
      <c r="P146" s="3">
        <f t="shared" si="10"/>
        <v>-4.8182586644125447E-2</v>
      </c>
      <c r="Q146" s="2" t="s">
        <v>25</v>
      </c>
      <c r="R146" s="33" t="str">
        <f t="shared" si="11"/>
        <v>Yes</v>
      </c>
      <c r="S146" s="34">
        <f t="shared" si="12"/>
        <v>2222.5417560244186</v>
      </c>
      <c r="T146" s="33">
        <f t="shared" si="13"/>
        <v>5</v>
      </c>
      <c r="U146" s="2">
        <f t="shared" si="14"/>
        <v>20</v>
      </c>
      <c r="V146" s="31"/>
    </row>
    <row r="147" spans="1:22">
      <c r="A147" s="2">
        <v>145</v>
      </c>
      <c r="B147" s="2" t="s">
        <v>98</v>
      </c>
      <c r="C147" s="2" t="s">
        <v>99</v>
      </c>
      <c r="D147" s="2" t="s">
        <v>100</v>
      </c>
      <c r="E147" s="2" t="s">
        <v>28</v>
      </c>
      <c r="F147" s="2" t="s">
        <v>33</v>
      </c>
      <c r="G147" s="2" t="s">
        <v>38</v>
      </c>
      <c r="H147" s="2" t="s">
        <v>44</v>
      </c>
      <c r="I147" s="2" t="s">
        <v>48</v>
      </c>
      <c r="J147" s="6" t="s">
        <v>91</v>
      </c>
      <c r="K147" s="7">
        <v>215</v>
      </c>
      <c r="L147" s="2" t="s">
        <v>111</v>
      </c>
      <c r="M147" s="3">
        <f>VLOOKUP(A147,'Pro rata results to population'!$A$6:$E$1046,5,FALSE)</f>
        <v>8.5746271790793909</v>
      </c>
      <c r="N147" s="3">
        <v>2.3668639053254439</v>
      </c>
      <c r="O147" s="2">
        <v>2.5</v>
      </c>
      <c r="P147" s="3">
        <f t="shared" si="10"/>
        <v>5.3254437869822424E-2</v>
      </c>
      <c r="Q147" s="2" t="s">
        <v>25</v>
      </c>
      <c r="R147" s="33" t="str">
        <f t="shared" si="11"/>
        <v>Yes</v>
      </c>
      <c r="S147" s="34">
        <f t="shared" si="12"/>
        <v>276.0311155102093</v>
      </c>
      <c r="T147" s="33">
        <f t="shared" si="13"/>
        <v>5</v>
      </c>
      <c r="U147" s="2">
        <f t="shared" si="14"/>
        <v>337</v>
      </c>
      <c r="V147" s="31"/>
    </row>
    <row r="148" spans="1:22">
      <c r="A148" s="2">
        <v>146</v>
      </c>
      <c r="B148" s="2" t="s">
        <v>98</v>
      </c>
      <c r="C148" s="2" t="s">
        <v>99</v>
      </c>
      <c r="D148" s="2" t="s">
        <v>100</v>
      </c>
      <c r="E148" s="2" t="s">
        <v>28</v>
      </c>
      <c r="F148" s="2" t="s">
        <v>33</v>
      </c>
      <c r="G148" s="2" t="s">
        <v>38</v>
      </c>
      <c r="H148" s="2" t="s">
        <v>44</v>
      </c>
      <c r="I148" s="2" t="s">
        <v>48</v>
      </c>
      <c r="J148" s="6" t="s">
        <v>91</v>
      </c>
      <c r="K148" s="7">
        <v>216</v>
      </c>
      <c r="L148" s="2" t="s">
        <v>24</v>
      </c>
      <c r="M148" s="3">
        <f>VLOOKUP(A148,'Pro rata results to population'!$A$6:$E$1046,5,FALSE)</f>
        <v>2.6100990842041183</v>
      </c>
      <c r="N148" s="3">
        <v>2.620456466610313</v>
      </c>
      <c r="O148" s="2">
        <v>2.5</v>
      </c>
      <c r="P148" s="3">
        <f t="shared" si="10"/>
        <v>-4.8182586644125225E-2</v>
      </c>
      <c r="Q148" s="2" t="s">
        <v>25</v>
      </c>
      <c r="R148" s="33" t="str">
        <f t="shared" si="11"/>
        <v>Yes</v>
      </c>
      <c r="S148" s="34">
        <f t="shared" si="12"/>
        <v>1003.9681951037322</v>
      </c>
      <c r="T148" s="33">
        <f t="shared" si="13"/>
        <v>5</v>
      </c>
      <c r="U148" s="2">
        <f t="shared" si="14"/>
        <v>76</v>
      </c>
      <c r="V148" s="31"/>
    </row>
    <row r="149" spans="1:22">
      <c r="A149" s="2">
        <v>147</v>
      </c>
      <c r="B149" s="2" t="s">
        <v>98</v>
      </c>
      <c r="C149" s="2" t="s">
        <v>99</v>
      </c>
      <c r="D149" s="2" t="s">
        <v>100</v>
      </c>
      <c r="E149" s="2" t="s">
        <v>28</v>
      </c>
      <c r="F149" s="2" t="s">
        <v>33</v>
      </c>
      <c r="G149" s="2" t="s">
        <v>38</v>
      </c>
      <c r="H149" s="2" t="s">
        <v>44</v>
      </c>
      <c r="I149" s="2" t="s">
        <v>48</v>
      </c>
      <c r="J149" s="6" t="s">
        <v>91</v>
      </c>
      <c r="K149" s="7">
        <v>217</v>
      </c>
      <c r="L149" s="2" t="s">
        <v>24</v>
      </c>
      <c r="M149" s="3">
        <f>VLOOKUP(A149,'Pro rata results to population'!$A$6:$E$1046,5,FALSE)</f>
        <v>2.4299213810393225</v>
      </c>
      <c r="N149" s="3">
        <v>2.0287404902789521</v>
      </c>
      <c r="O149" s="2">
        <v>2.5</v>
      </c>
      <c r="P149" s="3">
        <f t="shared" si="10"/>
        <v>0.18850380388841914</v>
      </c>
      <c r="Q149" s="2" t="s">
        <v>25</v>
      </c>
      <c r="R149" s="33" t="str">
        <f t="shared" si="11"/>
        <v>Yes</v>
      </c>
      <c r="S149" s="34">
        <f t="shared" si="12"/>
        <v>834.8996416547526</v>
      </c>
      <c r="T149" s="33">
        <f t="shared" si="13"/>
        <v>5</v>
      </c>
      <c r="U149" s="2">
        <f t="shared" si="14"/>
        <v>94</v>
      </c>
      <c r="V149" s="31"/>
    </row>
    <row r="150" spans="1:22">
      <c r="A150" s="2">
        <v>148</v>
      </c>
      <c r="B150" s="2" t="s">
        <v>98</v>
      </c>
      <c r="C150" s="2" t="s">
        <v>99</v>
      </c>
      <c r="D150" s="2" t="s">
        <v>100</v>
      </c>
      <c r="E150" s="2" t="s">
        <v>28</v>
      </c>
      <c r="F150" s="2" t="s">
        <v>33</v>
      </c>
      <c r="G150" s="2" t="s">
        <v>38</v>
      </c>
      <c r="H150" s="2" t="s">
        <v>44</v>
      </c>
      <c r="I150" s="2" t="s">
        <v>48</v>
      </c>
      <c r="J150" s="6" t="s">
        <v>91</v>
      </c>
      <c r="K150" s="7">
        <v>218</v>
      </c>
      <c r="L150" s="2" t="s">
        <v>24</v>
      </c>
      <c r="M150" s="3">
        <f>VLOOKUP(A150,'Pro rata results to population'!$A$6:$E$1046,5,FALSE)</f>
        <v>1.6102020297553445</v>
      </c>
      <c r="N150" s="3">
        <v>3.4657650042265438</v>
      </c>
      <c r="O150" s="2">
        <v>2.5</v>
      </c>
      <c r="P150" s="3">
        <f t="shared" si="10"/>
        <v>-0.38630600169061746</v>
      </c>
      <c r="Q150" s="2" t="s">
        <v>25</v>
      </c>
      <c r="R150" s="33" t="str">
        <f t="shared" si="11"/>
        <v>Yes</v>
      </c>
      <c r="S150" s="34">
        <f t="shared" si="12"/>
        <v>2152.3789811351407</v>
      </c>
      <c r="T150" s="33">
        <f t="shared" si="13"/>
        <v>5</v>
      </c>
      <c r="U150" s="2">
        <f t="shared" si="14"/>
        <v>22</v>
      </c>
      <c r="V150" s="31"/>
    </row>
    <row r="151" spans="1:22">
      <c r="A151" s="2">
        <v>149</v>
      </c>
      <c r="B151" s="2" t="s">
        <v>98</v>
      </c>
      <c r="C151" s="2" t="s">
        <v>99</v>
      </c>
      <c r="D151" s="2" t="s">
        <v>100</v>
      </c>
      <c r="E151" s="2" t="s">
        <v>28</v>
      </c>
      <c r="F151" s="2" t="s">
        <v>33</v>
      </c>
      <c r="G151" s="2" t="s">
        <v>38</v>
      </c>
      <c r="H151" s="2" t="s">
        <v>44</v>
      </c>
      <c r="I151" s="2" t="s">
        <v>48</v>
      </c>
      <c r="J151" s="6" t="s">
        <v>91</v>
      </c>
      <c r="K151" s="8">
        <v>219220222</v>
      </c>
      <c r="L151" s="2" t="s">
        <v>24</v>
      </c>
      <c r="M151" s="3">
        <f>VLOOKUP(A151,'Pro rata results to population'!$A$6:$E$1046,5,FALSE)</f>
        <v>1.6135198072826831</v>
      </c>
      <c r="N151" s="3">
        <v>1.5215553677092137</v>
      </c>
      <c r="O151" s="2">
        <v>2.5</v>
      </c>
      <c r="P151" s="3">
        <f t="shared" si="10"/>
        <v>0.39137785291631455</v>
      </c>
      <c r="Q151" s="2" t="s">
        <v>25</v>
      </c>
      <c r="R151" s="33" t="str">
        <f t="shared" si="11"/>
        <v>Yes</v>
      </c>
      <c r="S151" s="34">
        <f t="shared" si="12"/>
        <v>943.00383598739575</v>
      </c>
      <c r="T151" s="33">
        <f t="shared" si="13"/>
        <v>5</v>
      </c>
      <c r="U151" s="2">
        <f t="shared" si="14"/>
        <v>82</v>
      </c>
      <c r="V151" s="31"/>
    </row>
    <row r="152" spans="1:22">
      <c r="A152" s="2">
        <v>150</v>
      </c>
      <c r="B152" s="2" t="s">
        <v>98</v>
      </c>
      <c r="C152" s="2" t="s">
        <v>99</v>
      </c>
      <c r="D152" s="2" t="s">
        <v>100</v>
      </c>
      <c r="E152" s="2" t="s">
        <v>28</v>
      </c>
      <c r="F152" s="2" t="s">
        <v>33</v>
      </c>
      <c r="G152" s="2" t="s">
        <v>38</v>
      </c>
      <c r="H152" s="2" t="s">
        <v>44</v>
      </c>
      <c r="I152" s="2" t="s">
        <v>48</v>
      </c>
      <c r="J152" s="6" t="s">
        <v>91</v>
      </c>
      <c r="K152" s="7">
        <v>223</v>
      </c>
      <c r="L152" s="2" t="s">
        <v>24</v>
      </c>
      <c r="M152" s="3">
        <f>VLOOKUP(A152,'Pro rata results to population'!$A$6:$E$1046,5,FALSE)</f>
        <v>5.6182827637330961</v>
      </c>
      <c r="N152" s="3">
        <v>2.4513947590870666</v>
      </c>
      <c r="O152" s="2">
        <v>2.5</v>
      </c>
      <c r="P152" s="3">
        <f t="shared" si="10"/>
        <v>1.9442096365173356E-2</v>
      </c>
      <c r="Q152" s="2" t="s">
        <v>25</v>
      </c>
      <c r="R152" s="33" t="str">
        <f t="shared" si="11"/>
        <v>Yes</v>
      </c>
      <c r="S152" s="34">
        <f t="shared" si="12"/>
        <v>436.32456075568274</v>
      </c>
      <c r="T152" s="33">
        <f t="shared" si="13"/>
        <v>5</v>
      </c>
      <c r="U152" s="2">
        <f t="shared" si="14"/>
        <v>209</v>
      </c>
      <c r="V152" s="31"/>
    </row>
    <row r="153" spans="1:22">
      <c r="A153" s="2">
        <v>151</v>
      </c>
      <c r="B153" s="2" t="s">
        <v>98</v>
      </c>
      <c r="C153" s="2" t="s">
        <v>99</v>
      </c>
      <c r="D153" s="2" t="s">
        <v>100</v>
      </c>
      <c r="E153" s="2" t="s">
        <v>28</v>
      </c>
      <c r="F153" s="2" t="s">
        <v>33</v>
      </c>
      <c r="G153" s="2" t="s">
        <v>38</v>
      </c>
      <c r="H153" s="2" t="s">
        <v>44</v>
      </c>
      <c r="I153" s="2" t="s">
        <v>48</v>
      </c>
      <c r="J153" s="6" t="s">
        <v>91</v>
      </c>
      <c r="K153" s="7" t="s">
        <v>151</v>
      </c>
      <c r="L153" s="2" t="s">
        <v>24</v>
      </c>
      <c r="M153" s="3">
        <f>VLOOKUP(A153,'Pro rata results to population'!$A$6:$E$1046,5,FALSE)</f>
        <v>11.252408693982284</v>
      </c>
      <c r="N153" s="3">
        <v>3.2121724429416738</v>
      </c>
      <c r="O153" s="2">
        <v>2.5</v>
      </c>
      <c r="P153" s="3">
        <f t="shared" si="10"/>
        <v>-0.28486897717666948</v>
      </c>
      <c r="Q153" s="2" t="s">
        <v>25</v>
      </c>
      <c r="R153" s="33" t="str">
        <f t="shared" si="11"/>
        <v>Yes</v>
      </c>
      <c r="S153" s="34">
        <f t="shared" si="12"/>
        <v>285.46531949728444</v>
      </c>
      <c r="T153" s="33">
        <f t="shared" si="13"/>
        <v>5</v>
      </c>
      <c r="U153" s="2">
        <f t="shared" si="14"/>
        <v>327</v>
      </c>
      <c r="V153" s="31"/>
    </row>
    <row r="154" spans="1:22">
      <c r="A154" s="2">
        <v>152</v>
      </c>
      <c r="B154" s="2" t="s">
        <v>98</v>
      </c>
      <c r="C154" s="2" t="s">
        <v>99</v>
      </c>
      <c r="D154" s="2" t="s">
        <v>100</v>
      </c>
      <c r="E154" s="2" t="s">
        <v>28</v>
      </c>
      <c r="F154" s="2" t="s">
        <v>33</v>
      </c>
      <c r="G154" s="2" t="s">
        <v>38</v>
      </c>
      <c r="H154" s="2" t="s">
        <v>44</v>
      </c>
      <c r="I154" s="2" t="s">
        <v>48</v>
      </c>
      <c r="J154" s="6" t="s">
        <v>91</v>
      </c>
      <c r="K154" s="7" t="s">
        <v>152</v>
      </c>
      <c r="L154" s="2" t="s">
        <v>24</v>
      </c>
      <c r="M154" s="3">
        <f>VLOOKUP(A154,'Pro rata results to population'!$A$6:$E$1046,5,FALSE)</f>
        <v>6.8221798187310752</v>
      </c>
      <c r="N154" s="3">
        <v>3.6348267117497901</v>
      </c>
      <c r="O154" s="2">
        <v>2.5</v>
      </c>
      <c r="P154" s="3">
        <f t="shared" si="10"/>
        <v>-0.45393068469991604</v>
      </c>
      <c r="Q154" s="2" t="s">
        <v>25</v>
      </c>
      <c r="R154" s="33" t="str">
        <f t="shared" si="11"/>
        <v>Yes</v>
      </c>
      <c r="S154" s="34">
        <f t="shared" si="12"/>
        <v>532.79550060670601</v>
      </c>
      <c r="T154" s="33">
        <f t="shared" si="13"/>
        <v>5</v>
      </c>
      <c r="U154" s="2">
        <f t="shared" si="14"/>
        <v>167</v>
      </c>
      <c r="V154" s="31"/>
    </row>
    <row r="155" spans="1:22">
      <c r="A155" s="2">
        <v>153</v>
      </c>
      <c r="B155" s="2" t="s">
        <v>98</v>
      </c>
      <c r="C155" s="2" t="s">
        <v>99</v>
      </c>
      <c r="D155" s="2" t="s">
        <v>100</v>
      </c>
      <c r="E155" s="2" t="s">
        <v>28</v>
      </c>
      <c r="F155" s="2" t="s">
        <v>33</v>
      </c>
      <c r="G155" s="2" t="s">
        <v>38</v>
      </c>
      <c r="H155" s="2" t="s">
        <v>44</v>
      </c>
      <c r="I155" s="2" t="s">
        <v>48</v>
      </c>
      <c r="J155" s="6" t="s">
        <v>91</v>
      </c>
      <c r="K155" s="7" t="s">
        <v>153</v>
      </c>
      <c r="L155" s="2" t="s">
        <v>24</v>
      </c>
      <c r="M155" s="3">
        <f>VLOOKUP(A155,'Pro rata results to population'!$A$6:$E$1046,5,FALSE)</f>
        <v>4.1302792795732604</v>
      </c>
      <c r="N155" s="3">
        <v>3.127641589180052</v>
      </c>
      <c r="O155" s="2">
        <v>2.5</v>
      </c>
      <c r="P155" s="3">
        <f t="shared" si="10"/>
        <v>-0.25105663567202074</v>
      </c>
      <c r="Q155" s="2" t="s">
        <v>25</v>
      </c>
      <c r="R155" s="33" t="str">
        <f t="shared" si="11"/>
        <v>Yes</v>
      </c>
      <c r="S155" s="34">
        <f t="shared" si="12"/>
        <v>757.24699892526382</v>
      </c>
      <c r="T155" s="33">
        <f t="shared" si="13"/>
        <v>5</v>
      </c>
      <c r="U155" s="2">
        <f t="shared" si="14"/>
        <v>108</v>
      </c>
      <c r="V155" s="31"/>
    </row>
    <row r="156" spans="1:22">
      <c r="A156" s="2">
        <v>154</v>
      </c>
      <c r="B156" s="2" t="s">
        <v>98</v>
      </c>
      <c r="C156" s="2" t="s">
        <v>99</v>
      </c>
      <c r="D156" s="2" t="s">
        <v>100</v>
      </c>
      <c r="E156" s="2" t="s">
        <v>28</v>
      </c>
      <c r="F156" s="2" t="s">
        <v>33</v>
      </c>
      <c r="G156" s="2" t="s">
        <v>38</v>
      </c>
      <c r="H156" s="2" t="s">
        <v>44</v>
      </c>
      <c r="I156" s="2" t="s">
        <v>48</v>
      </c>
      <c r="J156" s="6" t="s">
        <v>68</v>
      </c>
      <c r="K156" s="7">
        <v>225</v>
      </c>
      <c r="L156" s="2" t="s">
        <v>24</v>
      </c>
      <c r="M156" s="3">
        <f>VLOOKUP(A156,'Pro rata results to population'!$A$6:$E$1046,5,FALSE)</f>
        <v>2.4805498814565654</v>
      </c>
      <c r="N156" s="3">
        <v>1.9442096365173291</v>
      </c>
      <c r="O156" s="2">
        <v>2.5</v>
      </c>
      <c r="P156" s="3">
        <f t="shared" si="10"/>
        <v>0.22231614539306832</v>
      </c>
      <c r="Q156" s="2" t="s">
        <v>25</v>
      </c>
      <c r="R156" s="33" t="str">
        <f t="shared" si="11"/>
        <v>Yes</v>
      </c>
      <c r="S156" s="34">
        <f t="shared" si="12"/>
        <v>783.78171350285436</v>
      </c>
      <c r="T156" s="33">
        <f t="shared" si="13"/>
        <v>5</v>
      </c>
      <c r="U156" s="2">
        <f t="shared" si="14"/>
        <v>106</v>
      </c>
      <c r="V156" s="31"/>
    </row>
    <row r="157" spans="1:22">
      <c r="A157" s="2">
        <v>155</v>
      </c>
      <c r="B157" s="2" t="s">
        <v>98</v>
      </c>
      <c r="C157" s="2" t="s">
        <v>99</v>
      </c>
      <c r="D157" s="2" t="s">
        <v>100</v>
      </c>
      <c r="E157" s="2" t="s">
        <v>28</v>
      </c>
      <c r="F157" s="2" t="s">
        <v>33</v>
      </c>
      <c r="G157" s="2" t="s">
        <v>38</v>
      </c>
      <c r="H157" s="2" t="s">
        <v>44</v>
      </c>
      <c r="I157" s="2" t="s">
        <v>48</v>
      </c>
      <c r="J157" s="6" t="s">
        <v>68</v>
      </c>
      <c r="K157" s="7">
        <v>231</v>
      </c>
      <c r="L157" s="2" t="s">
        <v>24</v>
      </c>
      <c r="M157" s="3">
        <f>VLOOKUP(A157,'Pro rata results to population'!$A$6:$E$1046,5,FALSE)</f>
        <v>4.9939987335276772</v>
      </c>
      <c r="N157" s="3">
        <v>1.8596787827557055</v>
      </c>
      <c r="O157" s="2">
        <v>2.5</v>
      </c>
      <c r="P157" s="3">
        <f t="shared" si="10"/>
        <v>0.25612848689771783</v>
      </c>
      <c r="Q157" s="2" t="s">
        <v>25</v>
      </c>
      <c r="R157" s="33" t="str">
        <f t="shared" si="11"/>
        <v>Yes</v>
      </c>
      <c r="S157" s="34">
        <f t="shared" si="12"/>
        <v>372.38271012577121</v>
      </c>
      <c r="T157" s="33">
        <f t="shared" si="13"/>
        <v>5</v>
      </c>
      <c r="U157" s="2">
        <f t="shared" si="14"/>
        <v>250</v>
      </c>
      <c r="V157" s="31"/>
    </row>
    <row r="158" spans="1:22">
      <c r="A158" s="2">
        <v>156</v>
      </c>
      <c r="B158" s="2" t="s">
        <v>98</v>
      </c>
      <c r="C158" s="2" t="s">
        <v>99</v>
      </c>
      <c r="D158" s="2" t="s">
        <v>100</v>
      </c>
      <c r="E158" s="2" t="s">
        <v>28</v>
      </c>
      <c r="F158" s="2" t="s">
        <v>33</v>
      </c>
      <c r="G158" s="2" t="s">
        <v>38</v>
      </c>
      <c r="H158" s="2" t="s">
        <v>44</v>
      </c>
      <c r="I158" s="2" t="s">
        <v>48</v>
      </c>
      <c r="J158" s="6" t="s">
        <v>68</v>
      </c>
      <c r="K158" s="7">
        <v>232</v>
      </c>
      <c r="L158" s="2" t="s">
        <v>107</v>
      </c>
      <c r="M158" s="3">
        <f>VLOOKUP(A158,'Pro rata results to population'!$A$6:$E$1046,5,FALSE)</f>
        <v>1.2888521787979457</v>
      </c>
      <c r="N158" s="3">
        <v>2.7895181741335593</v>
      </c>
      <c r="O158" s="2">
        <v>2.5</v>
      </c>
      <c r="P158" s="3">
        <f t="shared" si="10"/>
        <v>-0.11580726965342381</v>
      </c>
      <c r="Q158" s="2" t="s">
        <v>25</v>
      </c>
      <c r="R158" s="33" t="str">
        <f t="shared" si="11"/>
        <v>Yes</v>
      </c>
      <c r="S158" s="34">
        <f t="shared" si="12"/>
        <v>2164.3429867459408</v>
      </c>
      <c r="T158" s="33">
        <f t="shared" si="13"/>
        <v>5</v>
      </c>
      <c r="U158" s="2">
        <f t="shared" si="14"/>
        <v>21</v>
      </c>
      <c r="V158" s="31"/>
    </row>
    <row r="159" spans="1:22">
      <c r="A159" s="2">
        <v>157</v>
      </c>
      <c r="B159" s="2" t="s">
        <v>98</v>
      </c>
      <c r="C159" s="2" t="s">
        <v>99</v>
      </c>
      <c r="D159" s="2" t="s">
        <v>100</v>
      </c>
      <c r="E159" s="2" t="s">
        <v>28</v>
      </c>
      <c r="F159" s="2" t="s">
        <v>33</v>
      </c>
      <c r="G159" s="2" t="s">
        <v>38</v>
      </c>
      <c r="H159" s="2" t="s">
        <v>44</v>
      </c>
      <c r="I159" s="2" t="s">
        <v>48</v>
      </c>
      <c r="J159" s="6" t="s">
        <v>68</v>
      </c>
      <c r="K159" s="7">
        <v>232</v>
      </c>
      <c r="L159" s="2" t="s">
        <v>111</v>
      </c>
      <c r="M159" s="3">
        <f>VLOOKUP(A159,'Pro rata results to population'!$A$6:$E$1046,5,FALSE)</f>
        <v>4.752184990278681</v>
      </c>
      <c r="N159" s="3">
        <v>1.5215553677092137</v>
      </c>
      <c r="O159" s="2">
        <v>2.5</v>
      </c>
      <c r="P159" s="3">
        <f t="shared" si="10"/>
        <v>0.39137785291631455</v>
      </c>
      <c r="Q159" s="2" t="s">
        <v>25</v>
      </c>
      <c r="R159" s="33" t="str">
        <f t="shared" si="11"/>
        <v>Yes</v>
      </c>
      <c r="S159" s="34">
        <f t="shared" si="12"/>
        <v>320.18016361353511</v>
      </c>
      <c r="T159" s="33">
        <f t="shared" si="13"/>
        <v>5</v>
      </c>
      <c r="U159" s="2">
        <f t="shared" si="14"/>
        <v>292</v>
      </c>
      <c r="V159" s="31"/>
    </row>
    <row r="160" spans="1:22">
      <c r="A160" s="2">
        <v>158</v>
      </c>
      <c r="B160" s="2" t="s">
        <v>98</v>
      </c>
      <c r="C160" s="2" t="s">
        <v>99</v>
      </c>
      <c r="D160" s="2" t="s">
        <v>100</v>
      </c>
      <c r="E160" s="2" t="s">
        <v>28</v>
      </c>
      <c r="F160" s="2" t="s">
        <v>33</v>
      </c>
      <c r="G160" s="2" t="s">
        <v>38</v>
      </c>
      <c r="H160" s="2" t="s">
        <v>44</v>
      </c>
      <c r="I160" s="2" t="s">
        <v>48</v>
      </c>
      <c r="J160" s="6" t="s">
        <v>68</v>
      </c>
      <c r="K160" s="8">
        <v>233234</v>
      </c>
      <c r="L160" s="2" t="s">
        <v>24</v>
      </c>
      <c r="M160" s="3">
        <f>VLOOKUP(A160,'Pro rata results to population'!$A$6:$E$1046,5,FALSE)</f>
        <v>4.247029885683598</v>
      </c>
      <c r="N160" s="3">
        <v>3.2121724429416743</v>
      </c>
      <c r="O160" s="2">
        <v>2.5</v>
      </c>
      <c r="P160" s="3">
        <f t="shared" si="10"/>
        <v>-0.2848689771766697</v>
      </c>
      <c r="Q160" s="2" t="s">
        <v>25</v>
      </c>
      <c r="R160" s="33" t="str">
        <f t="shared" si="11"/>
        <v>Yes</v>
      </c>
      <c r="S160" s="34">
        <f t="shared" si="12"/>
        <v>756.33384492293158</v>
      </c>
      <c r="T160" s="33">
        <f t="shared" si="13"/>
        <v>5</v>
      </c>
      <c r="U160" s="2">
        <f t="shared" si="14"/>
        <v>109</v>
      </c>
      <c r="V160" s="31"/>
    </row>
    <row r="161" spans="1:22">
      <c r="A161" s="2">
        <v>159</v>
      </c>
      <c r="B161" s="2" t="s">
        <v>98</v>
      </c>
      <c r="C161" s="2" t="s">
        <v>99</v>
      </c>
      <c r="D161" s="2" t="s">
        <v>100</v>
      </c>
      <c r="E161" s="2" t="s">
        <v>28</v>
      </c>
      <c r="F161" s="2" t="s">
        <v>33</v>
      </c>
      <c r="G161" s="2" t="s">
        <v>38</v>
      </c>
      <c r="H161" s="2" t="s">
        <v>44</v>
      </c>
      <c r="I161" s="2" t="s">
        <v>48</v>
      </c>
      <c r="J161" s="6" t="s">
        <v>68</v>
      </c>
      <c r="K161" s="7">
        <v>235</v>
      </c>
      <c r="L161" s="2" t="s">
        <v>24</v>
      </c>
      <c r="M161" s="3">
        <f>VLOOKUP(A161,'Pro rata results to population'!$A$6:$E$1046,5,FALSE)</f>
        <v>2.6782210959979817</v>
      </c>
      <c r="N161" s="3">
        <v>2.1978021978021984</v>
      </c>
      <c r="O161" s="2">
        <v>2.5</v>
      </c>
      <c r="P161" s="3">
        <f t="shared" si="10"/>
        <v>0.12087912087912067</v>
      </c>
      <c r="Q161" s="2" t="s">
        <v>25</v>
      </c>
      <c r="R161" s="33" t="str">
        <f t="shared" si="11"/>
        <v>Yes</v>
      </c>
      <c r="S161" s="34">
        <f t="shared" si="12"/>
        <v>820.62015010125015</v>
      </c>
      <c r="T161" s="33">
        <f t="shared" si="13"/>
        <v>5</v>
      </c>
      <c r="U161" s="2">
        <f t="shared" si="14"/>
        <v>97</v>
      </c>
      <c r="V161" s="31"/>
    </row>
    <row r="162" spans="1:22">
      <c r="A162" s="2">
        <v>160</v>
      </c>
      <c r="B162" s="2" t="s">
        <v>98</v>
      </c>
      <c r="C162" s="2" t="s">
        <v>99</v>
      </c>
      <c r="D162" s="2" t="s">
        <v>100</v>
      </c>
      <c r="E162" s="2" t="s">
        <v>28</v>
      </c>
      <c r="F162" s="2" t="s">
        <v>33</v>
      </c>
      <c r="G162" s="2" t="s">
        <v>38</v>
      </c>
      <c r="H162" s="2" t="s">
        <v>44</v>
      </c>
      <c r="I162" s="2" t="s">
        <v>48</v>
      </c>
      <c r="J162" s="6" t="s">
        <v>68</v>
      </c>
      <c r="K162" s="7">
        <v>236</v>
      </c>
      <c r="L162" s="2" t="s">
        <v>24</v>
      </c>
      <c r="M162" s="3">
        <f>VLOOKUP(A162,'Pro rata results to population'!$A$6:$E$1046,5,FALSE)</f>
        <v>2.8494498316826675</v>
      </c>
      <c r="N162" s="3">
        <v>3.381234150464925</v>
      </c>
      <c r="O162" s="2">
        <v>2.5</v>
      </c>
      <c r="P162" s="3">
        <f t="shared" si="10"/>
        <v>-0.35249366018597006</v>
      </c>
      <c r="Q162" s="2" t="s">
        <v>25</v>
      </c>
      <c r="R162" s="33" t="str">
        <f t="shared" si="11"/>
        <v>Yes</v>
      </c>
      <c r="S162" s="34">
        <f t="shared" si="12"/>
        <v>1186.6270158082502</v>
      </c>
      <c r="T162" s="33">
        <f t="shared" si="13"/>
        <v>5</v>
      </c>
      <c r="U162" s="2">
        <f t="shared" si="14"/>
        <v>65</v>
      </c>
      <c r="V162" s="31"/>
    </row>
    <row r="163" spans="1:22" ht="23.1">
      <c r="A163" s="2">
        <v>161</v>
      </c>
      <c r="B163" s="2" t="s">
        <v>98</v>
      </c>
      <c r="C163" s="2" t="s">
        <v>99</v>
      </c>
      <c r="D163" s="2" t="s">
        <v>100</v>
      </c>
      <c r="E163" s="2" t="s">
        <v>28</v>
      </c>
      <c r="F163" s="2" t="s">
        <v>33</v>
      </c>
      <c r="G163" s="2" t="s">
        <v>38</v>
      </c>
      <c r="H163" s="2" t="s">
        <v>44</v>
      </c>
      <c r="I163" s="2" t="s">
        <v>48</v>
      </c>
      <c r="J163" s="6" t="s">
        <v>68</v>
      </c>
      <c r="K163" s="8">
        <v>237238</v>
      </c>
      <c r="L163" s="2" t="s">
        <v>24</v>
      </c>
      <c r="M163" s="3">
        <f>VLOOKUP(A163,'Pro rata results to population'!$A$6:$E$1046,5,FALSE)</f>
        <v>1.0716924907307641</v>
      </c>
      <c r="N163" s="3">
        <v>1.1834319526627222</v>
      </c>
      <c r="O163" s="2">
        <v>2.5</v>
      </c>
      <c r="P163" s="3">
        <f t="shared" si="10"/>
        <v>0.52662721893491116</v>
      </c>
      <c r="Q163" s="2" t="s">
        <v>25</v>
      </c>
      <c r="R163" s="33" t="str">
        <f t="shared" si="11"/>
        <v>No</v>
      </c>
      <c r="S163" s="34">
        <f t="shared" si="12"/>
        <v>1104.2644815545598</v>
      </c>
      <c r="T163" s="33">
        <f t="shared" si="13"/>
        <v>5</v>
      </c>
      <c r="U163" s="2">
        <f t="shared" si="14"/>
        <v>69</v>
      </c>
      <c r="V163" s="31" t="s">
        <v>154</v>
      </c>
    </row>
    <row r="164" spans="1:22">
      <c r="A164" s="2">
        <v>162</v>
      </c>
      <c r="B164" s="2" t="s">
        <v>98</v>
      </c>
      <c r="C164" s="2" t="s">
        <v>99</v>
      </c>
      <c r="D164" s="2" t="s">
        <v>100</v>
      </c>
      <c r="E164" s="2" t="s">
        <v>28</v>
      </c>
      <c r="F164" s="2" t="s">
        <v>33</v>
      </c>
      <c r="G164" s="2" t="s">
        <v>38</v>
      </c>
      <c r="H164" s="2" t="s">
        <v>44</v>
      </c>
      <c r="I164" s="2" t="s">
        <v>48</v>
      </c>
      <c r="J164" s="6" t="s">
        <v>68</v>
      </c>
      <c r="K164" s="7" t="s">
        <v>155</v>
      </c>
      <c r="L164" s="2" t="s">
        <v>24</v>
      </c>
      <c r="M164" s="3">
        <f>VLOOKUP(A164,'Pro rata results to population'!$A$6:$E$1046,5,FALSE)</f>
        <v>9.0123966563976197</v>
      </c>
      <c r="N164" s="3">
        <v>3.1276415891800511</v>
      </c>
      <c r="O164" s="2">
        <v>2.5</v>
      </c>
      <c r="P164" s="3">
        <f t="shared" si="10"/>
        <v>-0.25105663567202052</v>
      </c>
      <c r="Q164" s="2" t="s">
        <v>25</v>
      </c>
      <c r="R164" s="33" t="str">
        <f t="shared" si="11"/>
        <v>Yes</v>
      </c>
      <c r="S164" s="34">
        <f t="shared" si="12"/>
        <v>347.03772020063451</v>
      </c>
      <c r="T164" s="33">
        <f t="shared" si="13"/>
        <v>5</v>
      </c>
      <c r="U164" s="2">
        <f t="shared" si="14"/>
        <v>268</v>
      </c>
      <c r="V164" s="31"/>
    </row>
    <row r="165" spans="1:22">
      <c r="A165" s="2">
        <v>163</v>
      </c>
      <c r="B165" s="2" t="s">
        <v>98</v>
      </c>
      <c r="C165" s="2" t="s">
        <v>99</v>
      </c>
      <c r="D165" s="2" t="s">
        <v>100</v>
      </c>
      <c r="E165" s="2" t="s">
        <v>28</v>
      </c>
      <c r="F165" s="2" t="s">
        <v>33</v>
      </c>
      <c r="G165" s="2" t="s">
        <v>38</v>
      </c>
      <c r="H165" s="2" t="s">
        <v>44</v>
      </c>
      <c r="I165" s="2" t="s">
        <v>48</v>
      </c>
      <c r="J165" s="6" t="s">
        <v>68</v>
      </c>
      <c r="K165" s="7">
        <v>241</v>
      </c>
      <c r="L165" s="2" t="s">
        <v>107</v>
      </c>
      <c r="M165" s="3">
        <f>VLOOKUP(A165,'Pro rata results to population'!$A$6:$E$1046,5,FALSE)</f>
        <v>0.84458278832516542</v>
      </c>
      <c r="N165" s="3">
        <v>2.0287404902789521</v>
      </c>
      <c r="O165" s="2">
        <v>2.5</v>
      </c>
      <c r="P165" s="3">
        <f t="shared" si="10"/>
        <v>0.18850380388841914</v>
      </c>
      <c r="Q165" s="2" t="s">
        <v>25</v>
      </c>
      <c r="R165" s="33" t="str">
        <f t="shared" si="11"/>
        <v>Yes</v>
      </c>
      <c r="S165" s="34">
        <f t="shared" si="12"/>
        <v>2402.062318013855</v>
      </c>
      <c r="T165" s="33">
        <f t="shared" si="13"/>
        <v>5</v>
      </c>
      <c r="U165" s="2">
        <f t="shared" si="14"/>
        <v>17</v>
      </c>
      <c r="V165" s="31"/>
    </row>
    <row r="166" spans="1:22">
      <c r="A166" s="2">
        <v>164</v>
      </c>
      <c r="B166" s="2" t="s">
        <v>98</v>
      </c>
      <c r="C166" s="2" t="s">
        <v>99</v>
      </c>
      <c r="D166" s="2" t="s">
        <v>100</v>
      </c>
      <c r="E166" s="2" t="s">
        <v>28</v>
      </c>
      <c r="F166" s="2" t="s">
        <v>33</v>
      </c>
      <c r="G166" s="2" t="s">
        <v>38</v>
      </c>
      <c r="H166" s="2" t="s">
        <v>44</v>
      </c>
      <c r="I166" s="2" t="s">
        <v>48</v>
      </c>
      <c r="J166" s="6" t="s">
        <v>68</v>
      </c>
      <c r="K166" s="7">
        <v>241</v>
      </c>
      <c r="L166" s="2" t="s">
        <v>111</v>
      </c>
      <c r="M166" s="3">
        <f>VLOOKUP(A166,'Pro rata results to population'!$A$6:$E$1046,5,FALSE)</f>
        <v>4.0605617600483344</v>
      </c>
      <c r="N166" s="3">
        <v>2.197802197802198</v>
      </c>
      <c r="O166" s="2">
        <v>2.5</v>
      </c>
      <c r="P166" s="3">
        <f t="shared" si="10"/>
        <v>0.12087912087912078</v>
      </c>
      <c r="Q166" s="2" t="s">
        <v>25</v>
      </c>
      <c r="R166" s="33" t="str">
        <f t="shared" si="11"/>
        <v>Yes</v>
      </c>
      <c r="S166" s="34">
        <f t="shared" si="12"/>
        <v>541.25569999359811</v>
      </c>
      <c r="T166" s="33">
        <f t="shared" si="13"/>
        <v>5</v>
      </c>
      <c r="U166" s="2">
        <f t="shared" si="14"/>
        <v>163</v>
      </c>
      <c r="V166" s="31"/>
    </row>
    <row r="167" spans="1:22">
      <c r="A167" s="2">
        <v>165</v>
      </c>
      <c r="B167" s="2" t="s">
        <v>98</v>
      </c>
      <c r="C167" s="2" t="s">
        <v>99</v>
      </c>
      <c r="D167" s="2" t="s">
        <v>100</v>
      </c>
      <c r="E167" s="2" t="s">
        <v>28</v>
      </c>
      <c r="F167" s="2" t="s">
        <v>33</v>
      </c>
      <c r="G167" s="2" t="s">
        <v>38</v>
      </c>
      <c r="H167" s="2" t="s">
        <v>44</v>
      </c>
      <c r="I167" s="2" t="s">
        <v>48</v>
      </c>
      <c r="J167" s="6" t="s">
        <v>68</v>
      </c>
      <c r="K167" s="7">
        <v>242</v>
      </c>
      <c r="L167" s="2" t="s">
        <v>24</v>
      </c>
      <c r="M167" s="3">
        <f>VLOOKUP(A167,'Pro rata results to population'!$A$6:$E$1046,5,FALSE)</f>
        <v>6.0188834116839152</v>
      </c>
      <c r="N167" s="3">
        <v>3.1276415891800511</v>
      </c>
      <c r="O167" s="2">
        <v>2.5</v>
      </c>
      <c r="P167" s="3">
        <f t="shared" si="10"/>
        <v>-0.25105663567202052</v>
      </c>
      <c r="Q167" s="2" t="s">
        <v>25</v>
      </c>
      <c r="R167" s="33" t="str">
        <f t="shared" si="11"/>
        <v>Yes</v>
      </c>
      <c r="S167" s="34">
        <f t="shared" si="12"/>
        <v>519.63817460039888</v>
      </c>
      <c r="T167" s="33">
        <f t="shared" si="13"/>
        <v>5</v>
      </c>
      <c r="U167" s="2">
        <f t="shared" si="14"/>
        <v>172</v>
      </c>
      <c r="V167" s="31"/>
    </row>
    <row r="168" spans="1:22">
      <c r="A168" s="2">
        <v>166</v>
      </c>
      <c r="B168" s="2" t="s">
        <v>98</v>
      </c>
      <c r="C168" s="2" t="s">
        <v>99</v>
      </c>
      <c r="D168" s="2" t="s">
        <v>100</v>
      </c>
      <c r="E168" s="2" t="s">
        <v>28</v>
      </c>
      <c r="F168" s="2" t="s">
        <v>33</v>
      </c>
      <c r="G168" s="2" t="s">
        <v>38</v>
      </c>
      <c r="H168" s="2" t="s">
        <v>44</v>
      </c>
      <c r="I168" s="2" t="s">
        <v>48</v>
      </c>
      <c r="J168" s="6" t="s">
        <v>68</v>
      </c>
      <c r="K168" s="7" t="s">
        <v>156</v>
      </c>
      <c r="L168" s="2" t="s">
        <v>107</v>
      </c>
      <c r="M168" s="3">
        <f>VLOOKUP(A168,'Pro rata results to population'!$A$6:$E$1046,5,FALSE)</f>
        <v>1.6687886120269257</v>
      </c>
      <c r="N168" s="3">
        <v>3.0431107354184284</v>
      </c>
      <c r="O168" s="2">
        <v>2.5</v>
      </c>
      <c r="P168" s="3">
        <f t="shared" si="10"/>
        <v>-0.21724429416737134</v>
      </c>
      <c r="Q168" s="2" t="s">
        <v>25</v>
      </c>
      <c r="R168" s="33" t="str">
        <f t="shared" si="11"/>
        <v>Yes</v>
      </c>
      <c r="S168" s="34">
        <f t="shared" si="12"/>
        <v>1823.5447638405433</v>
      </c>
      <c r="T168" s="33">
        <f t="shared" si="13"/>
        <v>5</v>
      </c>
      <c r="U168" s="2">
        <f t="shared" si="14"/>
        <v>37</v>
      </c>
      <c r="V168" s="31"/>
    </row>
    <row r="169" spans="1:22">
      <c r="A169" s="2">
        <v>167</v>
      </c>
      <c r="B169" s="2" t="s">
        <v>98</v>
      </c>
      <c r="C169" s="2" t="s">
        <v>99</v>
      </c>
      <c r="D169" s="2" t="s">
        <v>100</v>
      </c>
      <c r="E169" s="2" t="s">
        <v>28</v>
      </c>
      <c r="F169" s="2" t="s">
        <v>33</v>
      </c>
      <c r="G169" s="2" t="s">
        <v>38</v>
      </c>
      <c r="H169" s="2" t="s">
        <v>44</v>
      </c>
      <c r="I169" s="2" t="s">
        <v>48</v>
      </c>
      <c r="J169" s="6" t="s">
        <v>68</v>
      </c>
      <c r="K169" s="7" t="s">
        <v>156</v>
      </c>
      <c r="L169" s="2" t="s">
        <v>111</v>
      </c>
      <c r="M169" s="3">
        <f>VLOOKUP(A169,'Pro rata results to population'!$A$6:$E$1046,5,FALSE)</f>
        <v>10.563963807356112</v>
      </c>
      <c r="N169" s="3">
        <v>3.0431107354184279</v>
      </c>
      <c r="O169" s="2">
        <v>2.5</v>
      </c>
      <c r="P169" s="3">
        <f t="shared" si="10"/>
        <v>-0.21724429416737112</v>
      </c>
      <c r="Q169" s="2" t="s">
        <v>25</v>
      </c>
      <c r="R169" s="33" t="str">
        <f t="shared" si="11"/>
        <v>Yes</v>
      </c>
      <c r="S169" s="34">
        <f t="shared" si="12"/>
        <v>288.06523677214682</v>
      </c>
      <c r="T169" s="33">
        <f t="shared" si="13"/>
        <v>5</v>
      </c>
      <c r="U169" s="2">
        <f t="shared" si="14"/>
        <v>323</v>
      </c>
      <c r="V169" s="31"/>
    </row>
    <row r="170" spans="1:22">
      <c r="A170" s="2">
        <v>168</v>
      </c>
      <c r="B170" s="2" t="s">
        <v>98</v>
      </c>
      <c r="C170" s="2" t="s">
        <v>99</v>
      </c>
      <c r="D170" s="2" t="s">
        <v>100</v>
      </c>
      <c r="E170" s="2" t="s">
        <v>28</v>
      </c>
      <c r="F170" s="2" t="s">
        <v>33</v>
      </c>
      <c r="G170" s="2" t="s">
        <v>38</v>
      </c>
      <c r="H170" s="2" t="s">
        <v>44</v>
      </c>
      <c r="I170" s="2" t="s">
        <v>48</v>
      </c>
      <c r="J170" s="6" t="s">
        <v>68</v>
      </c>
      <c r="K170" s="7" t="s">
        <v>157</v>
      </c>
      <c r="L170" s="2" t="s">
        <v>24</v>
      </c>
      <c r="M170" s="3">
        <f>VLOOKUP(A170,'Pro rata results to population'!$A$6:$E$1046,5,FALSE)</f>
        <v>7.2632998158127107</v>
      </c>
      <c r="N170" s="3">
        <v>3.6348267117497892</v>
      </c>
      <c r="O170" s="2">
        <v>2.5</v>
      </c>
      <c r="P170" s="3">
        <f t="shared" si="10"/>
        <v>-0.4539306846999156</v>
      </c>
      <c r="Q170" s="2" t="s">
        <v>25</v>
      </c>
      <c r="R170" s="33" t="str">
        <f t="shared" si="11"/>
        <v>Yes</v>
      </c>
      <c r="S170" s="34">
        <f t="shared" si="12"/>
        <v>500.43737749012064</v>
      </c>
      <c r="T170" s="33">
        <f t="shared" si="13"/>
        <v>5</v>
      </c>
      <c r="U170" s="2">
        <f t="shared" si="14"/>
        <v>177</v>
      </c>
      <c r="V170" s="31"/>
    </row>
    <row r="171" spans="1:22">
      <c r="A171" s="2">
        <v>169</v>
      </c>
      <c r="B171" s="2" t="s">
        <v>98</v>
      </c>
      <c r="C171" s="2" t="s">
        <v>99</v>
      </c>
      <c r="D171" s="2" t="s">
        <v>100</v>
      </c>
      <c r="E171" s="2" t="s">
        <v>28</v>
      </c>
      <c r="F171" s="2" t="s">
        <v>33</v>
      </c>
      <c r="G171" s="2" t="s">
        <v>38</v>
      </c>
      <c r="H171" s="2" t="s">
        <v>44</v>
      </c>
      <c r="I171" s="2" t="s">
        <v>48</v>
      </c>
      <c r="J171" s="6" t="s">
        <v>68</v>
      </c>
      <c r="K171" s="7">
        <v>273</v>
      </c>
      <c r="L171" s="2" t="s">
        <v>24</v>
      </c>
      <c r="M171" s="3">
        <f>VLOOKUP(A171,'Pro rata results to population'!$A$6:$E$1046,5,FALSE)</f>
        <v>6.4652953291286632</v>
      </c>
      <c r="N171" s="3">
        <v>2.9585798816568052</v>
      </c>
      <c r="O171" s="2">
        <v>2.5</v>
      </c>
      <c r="P171" s="3">
        <f t="shared" si="10"/>
        <v>-0.18343195266272216</v>
      </c>
      <c r="Q171" s="2" t="s">
        <v>25</v>
      </c>
      <c r="R171" s="33" t="str">
        <f t="shared" si="11"/>
        <v>Yes</v>
      </c>
      <c r="S171" s="34">
        <f t="shared" si="12"/>
        <v>457.60939462846426</v>
      </c>
      <c r="T171" s="33">
        <f t="shared" si="13"/>
        <v>5</v>
      </c>
      <c r="U171" s="2">
        <f t="shared" si="14"/>
        <v>201</v>
      </c>
      <c r="V171" s="31"/>
    </row>
    <row r="172" spans="1:22">
      <c r="A172" s="2">
        <v>170</v>
      </c>
      <c r="B172" s="2" t="s">
        <v>98</v>
      </c>
      <c r="C172" s="2" t="s">
        <v>99</v>
      </c>
      <c r="D172" s="2" t="s">
        <v>100</v>
      </c>
      <c r="E172" s="2" t="s">
        <v>28</v>
      </c>
      <c r="F172" s="2" t="s">
        <v>33</v>
      </c>
      <c r="G172" s="2" t="s">
        <v>38</v>
      </c>
      <c r="H172" s="2" t="s">
        <v>44</v>
      </c>
      <c r="I172" s="2" t="s">
        <v>48</v>
      </c>
      <c r="J172" s="6" t="s">
        <v>68</v>
      </c>
      <c r="K172" s="7" t="s">
        <v>158</v>
      </c>
      <c r="L172" s="2" t="s">
        <v>24</v>
      </c>
      <c r="M172" s="3">
        <f>VLOOKUP(A172,'Pro rata results to population'!$A$6:$E$1046,5,FALSE)</f>
        <v>11.60885684113296</v>
      </c>
      <c r="N172" s="3">
        <v>3.3812341504649206</v>
      </c>
      <c r="O172" s="2">
        <v>2.5</v>
      </c>
      <c r="P172" s="3">
        <f t="shared" si="10"/>
        <v>-0.35249366018596828</v>
      </c>
      <c r="Q172" s="2" t="s">
        <v>25</v>
      </c>
      <c r="R172" s="33" t="str">
        <f t="shared" si="11"/>
        <v>Yes</v>
      </c>
      <c r="S172" s="34">
        <f t="shared" si="12"/>
        <v>291.26331702914956</v>
      </c>
      <c r="T172" s="33">
        <f t="shared" si="13"/>
        <v>5</v>
      </c>
      <c r="U172" s="2">
        <f t="shared" si="14"/>
        <v>320</v>
      </c>
      <c r="V172" s="31"/>
    </row>
    <row r="173" spans="1:22">
      <c r="A173" s="2">
        <v>171</v>
      </c>
      <c r="B173" s="2" t="s">
        <v>98</v>
      </c>
      <c r="C173" s="2" t="s">
        <v>99</v>
      </c>
      <c r="D173" s="2" t="s">
        <v>100</v>
      </c>
      <c r="E173" s="2" t="s">
        <v>28</v>
      </c>
      <c r="F173" s="2" t="s">
        <v>33</v>
      </c>
      <c r="G173" s="2" t="s">
        <v>38</v>
      </c>
      <c r="H173" s="2" t="s">
        <v>44</v>
      </c>
      <c r="I173" s="2" t="s">
        <v>48</v>
      </c>
      <c r="J173" s="6" t="s">
        <v>68</v>
      </c>
      <c r="K173" s="8">
        <v>276278</v>
      </c>
      <c r="L173" s="2" t="s">
        <v>24</v>
      </c>
      <c r="M173" s="3">
        <f>VLOOKUP(A173,'Pro rata results to population'!$A$6:$E$1046,5,FALSE)</f>
        <v>9.682543091457319</v>
      </c>
      <c r="N173" s="3">
        <v>3.550295857988166</v>
      </c>
      <c r="O173" s="2">
        <v>2.5</v>
      </c>
      <c r="P173" s="3">
        <f t="shared" si="10"/>
        <v>-0.42011834319526642</v>
      </c>
      <c r="Q173" s="2" t="s">
        <v>25</v>
      </c>
      <c r="R173" s="33" t="str">
        <f t="shared" si="11"/>
        <v>Yes</v>
      </c>
      <c r="S173" s="34">
        <f t="shared" si="12"/>
        <v>366.66977099441044</v>
      </c>
      <c r="T173" s="33">
        <f t="shared" si="13"/>
        <v>5</v>
      </c>
      <c r="U173" s="2">
        <f t="shared" si="14"/>
        <v>255</v>
      </c>
      <c r="V173" s="31"/>
    </row>
    <row r="174" spans="1:22">
      <c r="A174" s="2">
        <v>172</v>
      </c>
      <c r="B174" s="2" t="s">
        <v>98</v>
      </c>
      <c r="C174" s="2" t="s">
        <v>99</v>
      </c>
      <c r="D174" s="2" t="s">
        <v>100</v>
      </c>
      <c r="E174" s="2" t="s">
        <v>28</v>
      </c>
      <c r="F174" s="2" t="s">
        <v>33</v>
      </c>
      <c r="G174" s="2" t="s">
        <v>38</v>
      </c>
      <c r="H174" s="2" t="s">
        <v>44</v>
      </c>
      <c r="I174" s="2" t="s">
        <v>48</v>
      </c>
      <c r="J174" s="6" t="s">
        <v>68</v>
      </c>
      <c r="K174" s="7">
        <v>279</v>
      </c>
      <c r="L174" s="2" t="s">
        <v>24</v>
      </c>
      <c r="M174" s="3">
        <f>VLOOKUP(A174,'Pro rata results to population'!$A$6:$E$1046,5,FALSE)</f>
        <v>4.1745212266917475</v>
      </c>
      <c r="N174" s="3">
        <v>2.7049873203719357</v>
      </c>
      <c r="O174" s="2">
        <v>2.5</v>
      </c>
      <c r="P174" s="3">
        <f t="shared" si="10"/>
        <v>-8.1994928148774182E-2</v>
      </c>
      <c r="Q174" s="2" t="s">
        <v>25</v>
      </c>
      <c r="R174" s="33" t="str">
        <f t="shared" si="11"/>
        <v>Yes</v>
      </c>
      <c r="S174" s="34">
        <f t="shared" si="12"/>
        <v>647.97546197066583</v>
      </c>
      <c r="T174" s="33">
        <f t="shared" si="13"/>
        <v>5</v>
      </c>
      <c r="U174" s="2">
        <f t="shared" si="14"/>
        <v>133</v>
      </c>
      <c r="V174" s="31"/>
    </row>
    <row r="175" spans="1:22">
      <c r="A175" s="2">
        <v>173</v>
      </c>
      <c r="B175" s="2" t="s">
        <v>98</v>
      </c>
      <c r="C175" s="2" t="s">
        <v>99</v>
      </c>
      <c r="D175" s="2" t="s">
        <v>100</v>
      </c>
      <c r="E175" s="2" t="s">
        <v>28</v>
      </c>
      <c r="F175" s="2" t="s">
        <v>33</v>
      </c>
      <c r="G175" s="2" t="s">
        <v>38</v>
      </c>
      <c r="H175" s="2" t="s">
        <v>44</v>
      </c>
      <c r="I175" s="2" t="s">
        <v>48</v>
      </c>
      <c r="J175" s="6" t="s">
        <v>68</v>
      </c>
      <c r="K175" s="7">
        <v>280</v>
      </c>
      <c r="L175" s="2" t="s">
        <v>24</v>
      </c>
      <c r="M175" s="3">
        <f>VLOOKUP(A175,'Pro rata results to population'!$A$6:$E$1046,5,FALSE)</f>
        <v>3.7398159567887097</v>
      </c>
      <c r="N175" s="3">
        <v>1.859678782755706</v>
      </c>
      <c r="O175" s="2">
        <v>2.5</v>
      </c>
      <c r="P175" s="3">
        <f t="shared" si="10"/>
        <v>0.25612848689771761</v>
      </c>
      <c r="Q175" s="2" t="s">
        <v>25</v>
      </c>
      <c r="R175" s="33" t="str">
        <f t="shared" si="11"/>
        <v>Yes</v>
      </c>
      <c r="S175" s="34">
        <f t="shared" si="12"/>
        <v>497.26478635397012</v>
      </c>
      <c r="T175" s="33">
        <f t="shared" si="13"/>
        <v>5</v>
      </c>
      <c r="U175" s="2">
        <f t="shared" si="14"/>
        <v>182</v>
      </c>
      <c r="V175" s="31"/>
    </row>
    <row r="176" spans="1:22">
      <c r="A176" s="2">
        <v>174</v>
      </c>
      <c r="B176" s="2" t="s">
        <v>98</v>
      </c>
      <c r="C176" s="2" t="s">
        <v>99</v>
      </c>
      <c r="D176" s="2" t="s">
        <v>100</v>
      </c>
      <c r="E176" s="2" t="s">
        <v>28</v>
      </c>
      <c r="F176" s="2" t="s">
        <v>33</v>
      </c>
      <c r="G176" s="2" t="s">
        <v>38</v>
      </c>
      <c r="H176" s="2" t="s">
        <v>44</v>
      </c>
      <c r="I176" s="2" t="s">
        <v>48</v>
      </c>
      <c r="J176" s="6" t="s">
        <v>68</v>
      </c>
      <c r="K176" s="7" t="s">
        <v>159</v>
      </c>
      <c r="L176" s="2" t="s">
        <v>24</v>
      </c>
      <c r="M176" s="3">
        <f>VLOOKUP(A176,'Pro rata results to population'!$A$6:$E$1046,5,FALSE)</f>
        <v>4.4713464770048157</v>
      </c>
      <c r="N176" s="3">
        <v>2.0287404902789516</v>
      </c>
      <c r="O176" s="2">
        <v>2.5</v>
      </c>
      <c r="P176" s="3">
        <f t="shared" si="10"/>
        <v>0.18850380388841936</v>
      </c>
      <c r="Q176" s="2" t="s">
        <v>25</v>
      </c>
      <c r="R176" s="33" t="str">
        <f t="shared" si="11"/>
        <v>Yes</v>
      </c>
      <c r="S176" s="34">
        <f t="shared" si="12"/>
        <v>453.72026093534299</v>
      </c>
      <c r="T176" s="33">
        <f t="shared" si="13"/>
        <v>5</v>
      </c>
      <c r="U176" s="2">
        <f t="shared" si="14"/>
        <v>202</v>
      </c>
      <c r="V176" s="31"/>
    </row>
    <row r="177" spans="1:22">
      <c r="A177" s="2">
        <v>175</v>
      </c>
      <c r="B177" s="2" t="s">
        <v>98</v>
      </c>
      <c r="C177" s="2" t="s">
        <v>99</v>
      </c>
      <c r="D177" s="2" t="s">
        <v>100</v>
      </c>
      <c r="E177" s="2" t="s">
        <v>28</v>
      </c>
      <c r="F177" s="2" t="s">
        <v>33</v>
      </c>
      <c r="G177" s="2" t="s">
        <v>38</v>
      </c>
      <c r="H177" s="2" t="s">
        <v>44</v>
      </c>
      <c r="I177" s="2" t="s">
        <v>48</v>
      </c>
      <c r="J177" s="6" t="s">
        <v>58</v>
      </c>
      <c r="K177" s="7" t="s">
        <v>160</v>
      </c>
      <c r="L177" s="2" t="s">
        <v>24</v>
      </c>
      <c r="M177" s="3">
        <f>VLOOKUP(A177,'Pro rata results to population'!$A$6:$E$1046,5,FALSE)</f>
        <v>8.4616287334533649</v>
      </c>
      <c r="N177" s="3">
        <v>2.7049873203719366</v>
      </c>
      <c r="O177" s="2">
        <v>2.5</v>
      </c>
      <c r="P177" s="3">
        <f t="shared" si="10"/>
        <v>-8.1994928148774626E-2</v>
      </c>
      <c r="Q177" s="2" t="s">
        <v>25</v>
      </c>
      <c r="R177" s="33" t="str">
        <f t="shared" si="11"/>
        <v>Yes</v>
      </c>
      <c r="S177" s="34">
        <f t="shared" si="12"/>
        <v>319.67690920752273</v>
      </c>
      <c r="T177" s="33">
        <f t="shared" si="13"/>
        <v>5</v>
      </c>
      <c r="U177" s="2">
        <f t="shared" si="14"/>
        <v>293</v>
      </c>
      <c r="V177" s="31"/>
    </row>
    <row r="178" spans="1:22">
      <c r="A178" s="2">
        <v>176</v>
      </c>
      <c r="B178" s="2" t="s">
        <v>98</v>
      </c>
      <c r="C178" s="2" t="s">
        <v>99</v>
      </c>
      <c r="D178" s="2" t="s">
        <v>100</v>
      </c>
      <c r="E178" s="2" t="s">
        <v>28</v>
      </c>
      <c r="F178" s="2" t="s">
        <v>33</v>
      </c>
      <c r="G178" s="2" t="s">
        <v>38</v>
      </c>
      <c r="H178" s="2" t="s">
        <v>44</v>
      </c>
      <c r="I178" s="2" t="s">
        <v>48</v>
      </c>
      <c r="J178" s="6" t="s">
        <v>58</v>
      </c>
      <c r="K178" s="7" t="s">
        <v>161</v>
      </c>
      <c r="L178" s="2" t="s">
        <v>24</v>
      </c>
      <c r="M178" s="3">
        <f>VLOOKUP(A178,'Pro rata results to population'!$A$6:$E$1046,5,FALSE)</f>
        <v>9.279623377324798</v>
      </c>
      <c r="N178" s="3">
        <v>2.6204564666103125</v>
      </c>
      <c r="O178" s="2">
        <v>2.5</v>
      </c>
      <c r="P178" s="3">
        <f t="shared" si="10"/>
        <v>-4.8182586644125003E-2</v>
      </c>
      <c r="Q178" s="2" t="s">
        <v>25</v>
      </c>
      <c r="R178" s="33" t="str">
        <f t="shared" si="11"/>
        <v>Yes</v>
      </c>
      <c r="S178" s="34">
        <f t="shared" si="12"/>
        <v>282.38823495935435</v>
      </c>
      <c r="T178" s="33">
        <f t="shared" si="13"/>
        <v>5</v>
      </c>
      <c r="U178" s="2">
        <f t="shared" si="14"/>
        <v>329</v>
      </c>
      <c r="V178" s="31"/>
    </row>
    <row r="179" spans="1:22">
      <c r="A179" s="2">
        <v>177</v>
      </c>
      <c r="B179" s="2" t="s">
        <v>98</v>
      </c>
      <c r="C179" s="2" t="s">
        <v>99</v>
      </c>
      <c r="D179" s="2" t="s">
        <v>100</v>
      </c>
      <c r="E179" s="2" t="s">
        <v>28</v>
      </c>
      <c r="F179" s="2" t="s">
        <v>33</v>
      </c>
      <c r="G179" s="2" t="s">
        <v>38</v>
      </c>
      <c r="H179" s="2" t="s">
        <v>44</v>
      </c>
      <c r="I179" s="2" t="s">
        <v>48</v>
      </c>
      <c r="J179" s="6" t="s">
        <v>58</v>
      </c>
      <c r="K179" s="7">
        <v>264</v>
      </c>
      <c r="L179" s="2" t="s">
        <v>24</v>
      </c>
      <c r="M179" s="3">
        <f>VLOOKUP(A179,'Pro rata results to population'!$A$6:$E$1046,5,FALSE)</f>
        <v>2.9019457217641205</v>
      </c>
      <c r="N179" s="3">
        <v>1.9442096365173289</v>
      </c>
      <c r="O179" s="2">
        <v>2.5</v>
      </c>
      <c r="P179" s="3">
        <f t="shared" si="10"/>
        <v>0.22231614539306843</v>
      </c>
      <c r="Q179" s="2" t="s">
        <v>25</v>
      </c>
      <c r="R179" s="33" t="str">
        <f t="shared" si="11"/>
        <v>Yes</v>
      </c>
      <c r="S179" s="34">
        <f t="shared" si="12"/>
        <v>669.96760895149521</v>
      </c>
      <c r="T179" s="33">
        <f t="shared" si="13"/>
        <v>5</v>
      </c>
      <c r="U179" s="2">
        <f t="shared" si="14"/>
        <v>129</v>
      </c>
      <c r="V179" s="31"/>
    </row>
    <row r="180" spans="1:22">
      <c r="A180" s="2">
        <v>178</v>
      </c>
      <c r="B180" s="2" t="s">
        <v>98</v>
      </c>
      <c r="C180" s="2" t="s">
        <v>99</v>
      </c>
      <c r="D180" s="2" t="s">
        <v>100</v>
      </c>
      <c r="E180" s="2" t="s">
        <v>28</v>
      </c>
      <c r="F180" s="2" t="s">
        <v>33</v>
      </c>
      <c r="G180" s="2" t="s">
        <v>38</v>
      </c>
      <c r="H180" s="2" t="s">
        <v>44</v>
      </c>
      <c r="I180" s="2" t="s">
        <v>48</v>
      </c>
      <c r="J180" s="6" t="s">
        <v>58</v>
      </c>
      <c r="K180" s="7">
        <v>265</v>
      </c>
      <c r="L180" s="2" t="s">
        <v>24</v>
      </c>
      <c r="M180" s="3">
        <f>VLOOKUP(A180,'Pro rata results to population'!$A$6:$E$1046,5,FALSE)</f>
        <v>5.6745841928314249</v>
      </c>
      <c r="N180" s="3">
        <v>2.7049873203719361</v>
      </c>
      <c r="O180" s="2">
        <v>2.5</v>
      </c>
      <c r="P180" s="3">
        <f t="shared" si="10"/>
        <v>-8.1994928148774404E-2</v>
      </c>
      <c r="Q180" s="2" t="s">
        <v>25</v>
      </c>
      <c r="R180" s="33" t="str">
        <f t="shared" si="11"/>
        <v>Yes</v>
      </c>
      <c r="S180" s="34">
        <f t="shared" si="12"/>
        <v>476.68467476244092</v>
      </c>
      <c r="T180" s="33">
        <f t="shared" si="13"/>
        <v>5</v>
      </c>
      <c r="U180" s="2">
        <f t="shared" si="14"/>
        <v>195</v>
      </c>
      <c r="V180" s="31"/>
    </row>
    <row r="181" spans="1:22">
      <c r="A181" s="2">
        <v>179</v>
      </c>
      <c r="B181" s="2" t="s">
        <v>98</v>
      </c>
      <c r="C181" s="2" t="s">
        <v>99</v>
      </c>
      <c r="D181" s="2" t="s">
        <v>100</v>
      </c>
      <c r="E181" s="2" t="s">
        <v>28</v>
      </c>
      <c r="F181" s="2" t="s">
        <v>33</v>
      </c>
      <c r="G181" s="2" t="s">
        <v>38</v>
      </c>
      <c r="H181" s="2" t="s">
        <v>44</v>
      </c>
      <c r="I181" s="2" t="s">
        <v>48</v>
      </c>
      <c r="J181" s="6" t="s">
        <v>58</v>
      </c>
      <c r="K181" s="7">
        <v>267</v>
      </c>
      <c r="L181" s="2" t="s">
        <v>24</v>
      </c>
      <c r="M181" s="3">
        <f>VLOOKUP(A181,'Pro rata results to population'!$A$6:$E$1046,5,FALSE)</f>
        <v>10.020398883289115</v>
      </c>
      <c r="N181" s="3">
        <v>2.874049027895182</v>
      </c>
      <c r="O181" s="2">
        <v>2.5</v>
      </c>
      <c r="P181" s="3">
        <f t="shared" si="10"/>
        <v>-0.14961961115807276</v>
      </c>
      <c r="Q181" s="2" t="s">
        <v>25</v>
      </c>
      <c r="R181" s="33" t="str">
        <f t="shared" si="11"/>
        <v>Yes</v>
      </c>
      <c r="S181" s="34">
        <f t="shared" si="12"/>
        <v>286.81982238134202</v>
      </c>
      <c r="T181" s="33">
        <f t="shared" si="13"/>
        <v>5</v>
      </c>
      <c r="U181" s="2">
        <f t="shared" si="14"/>
        <v>326</v>
      </c>
      <c r="V181" s="31"/>
    </row>
    <row r="182" spans="1:22">
      <c r="A182" s="2">
        <v>180</v>
      </c>
      <c r="B182" s="2" t="s">
        <v>98</v>
      </c>
      <c r="C182" s="2" t="s">
        <v>99</v>
      </c>
      <c r="D182" s="2" t="s">
        <v>100</v>
      </c>
      <c r="E182" s="2" t="s">
        <v>28</v>
      </c>
      <c r="F182" s="2" t="s">
        <v>33</v>
      </c>
      <c r="G182" s="2" t="s">
        <v>38</v>
      </c>
      <c r="H182" s="2" t="s">
        <v>44</v>
      </c>
      <c r="I182" s="2" t="s">
        <v>48</v>
      </c>
      <c r="J182" s="6" t="s">
        <v>58</v>
      </c>
      <c r="K182" s="7" t="s">
        <v>162</v>
      </c>
      <c r="L182" s="2" t="s">
        <v>24</v>
      </c>
      <c r="M182" s="3">
        <f>VLOOKUP(A182,'Pro rata results to population'!$A$6:$E$1046,5,FALSE)</f>
        <v>8.1802236153965957</v>
      </c>
      <c r="N182" s="3">
        <v>3.6348267117497901</v>
      </c>
      <c r="O182" s="2">
        <v>2.5</v>
      </c>
      <c r="P182" s="3">
        <f t="shared" si="10"/>
        <v>-0.45393068469991604</v>
      </c>
      <c r="Q182" s="2" t="s">
        <v>25</v>
      </c>
      <c r="R182" s="33" t="str">
        <f t="shared" si="11"/>
        <v>Yes</v>
      </c>
      <c r="S182" s="34">
        <f t="shared" si="12"/>
        <v>444.34319679335147</v>
      </c>
      <c r="T182" s="33">
        <f t="shared" si="13"/>
        <v>5</v>
      </c>
      <c r="U182" s="2">
        <f t="shared" si="14"/>
        <v>206</v>
      </c>
      <c r="V182" s="31"/>
    </row>
    <row r="183" spans="1:22">
      <c r="A183" s="2">
        <v>181</v>
      </c>
      <c r="B183" s="2" t="s">
        <v>98</v>
      </c>
      <c r="C183" s="2" t="s">
        <v>99</v>
      </c>
      <c r="D183" s="2" t="s">
        <v>100</v>
      </c>
      <c r="E183" s="2" t="s">
        <v>28</v>
      </c>
      <c r="F183" s="2" t="s">
        <v>33</v>
      </c>
      <c r="G183" s="2" t="s">
        <v>38</v>
      </c>
      <c r="H183" s="2" t="s">
        <v>44</v>
      </c>
      <c r="I183" s="2" t="s">
        <v>48</v>
      </c>
      <c r="J183" s="6" t="s">
        <v>58</v>
      </c>
      <c r="K183" s="7">
        <v>505</v>
      </c>
      <c r="L183" s="2" t="s">
        <v>24</v>
      </c>
      <c r="M183" s="3">
        <f>VLOOKUP(A183,'Pro rata results to population'!$A$6:$E$1046,5,FALSE)</f>
        <v>6.9823406254531708</v>
      </c>
      <c r="N183" s="3">
        <v>3.2967032967032983</v>
      </c>
      <c r="O183" s="2">
        <v>2.5</v>
      </c>
      <c r="P183" s="3">
        <f t="shared" si="10"/>
        <v>-0.31868131868131933</v>
      </c>
      <c r="Q183" s="2" t="s">
        <v>25</v>
      </c>
      <c r="R183" s="33" t="str">
        <f t="shared" si="11"/>
        <v>Yes</v>
      </c>
      <c r="S183" s="34">
        <f t="shared" si="12"/>
        <v>472.1487354377436</v>
      </c>
      <c r="T183" s="33">
        <f t="shared" si="13"/>
        <v>5</v>
      </c>
      <c r="U183" s="2">
        <f t="shared" si="14"/>
        <v>198</v>
      </c>
      <c r="V183" s="31"/>
    </row>
    <row r="184" spans="1:22">
      <c r="A184" s="2">
        <v>182</v>
      </c>
      <c r="B184" s="2" t="s">
        <v>98</v>
      </c>
      <c r="C184" s="2" t="s">
        <v>99</v>
      </c>
      <c r="D184" s="2" t="s">
        <v>100</v>
      </c>
      <c r="E184" s="2" t="s">
        <v>28</v>
      </c>
      <c r="F184" s="2" t="s">
        <v>33</v>
      </c>
      <c r="G184" s="2" t="s">
        <v>38</v>
      </c>
      <c r="H184" s="2" t="s">
        <v>44</v>
      </c>
      <c r="I184" s="2" t="s">
        <v>48</v>
      </c>
      <c r="J184" s="6" t="s">
        <v>58</v>
      </c>
      <c r="K184" s="7" t="s">
        <v>163</v>
      </c>
      <c r="L184" s="2" t="s">
        <v>24</v>
      </c>
      <c r="M184" s="3">
        <f>VLOOKUP(A184,'Pro rata results to population'!$A$6:$E$1046,5,FALSE)</f>
        <v>10.779966177518478</v>
      </c>
      <c r="N184" s="3">
        <v>3.7193575655114128</v>
      </c>
      <c r="O184" s="2">
        <v>2.5</v>
      </c>
      <c r="P184" s="3">
        <f t="shared" si="10"/>
        <v>-0.48774302620456522</v>
      </c>
      <c r="Q184" s="2" t="s">
        <v>25</v>
      </c>
      <c r="R184" s="33" t="str">
        <f t="shared" si="11"/>
        <v>Yes</v>
      </c>
      <c r="S184" s="34">
        <f t="shared" si="12"/>
        <v>345.02497542785426</v>
      </c>
      <c r="T184" s="33">
        <f t="shared" si="13"/>
        <v>5</v>
      </c>
      <c r="U184" s="2">
        <f t="shared" si="14"/>
        <v>271</v>
      </c>
      <c r="V184" s="31"/>
    </row>
    <row r="185" spans="1:22">
      <c r="A185" s="2">
        <v>183</v>
      </c>
      <c r="B185" s="2" t="s">
        <v>98</v>
      </c>
      <c r="C185" s="2" t="s">
        <v>99</v>
      </c>
      <c r="D185" s="2" t="s">
        <v>100</v>
      </c>
      <c r="E185" s="2" t="s">
        <v>28</v>
      </c>
      <c r="F185" s="2" t="s">
        <v>33</v>
      </c>
      <c r="G185" s="2" t="s">
        <v>38</v>
      </c>
      <c r="H185" s="2" t="s">
        <v>44</v>
      </c>
      <c r="I185" s="2" t="s">
        <v>48</v>
      </c>
      <c r="J185" s="6" t="s">
        <v>58</v>
      </c>
      <c r="K185" s="7" t="s">
        <v>164</v>
      </c>
      <c r="L185" s="2" t="s">
        <v>24</v>
      </c>
      <c r="M185" s="3">
        <f>VLOOKUP(A185,'Pro rata results to population'!$A$6:$E$1046,5,FALSE)</f>
        <v>3.7485613030143896</v>
      </c>
      <c r="N185" s="3">
        <v>2.197802197802198</v>
      </c>
      <c r="O185" s="2">
        <v>2.5</v>
      </c>
      <c r="P185" s="3">
        <f t="shared" si="10"/>
        <v>0.12087912087912078</v>
      </c>
      <c r="Q185" s="2" t="s">
        <v>25</v>
      </c>
      <c r="R185" s="33" t="str">
        <f t="shared" si="11"/>
        <v>Yes</v>
      </c>
      <c r="S185" s="34">
        <f t="shared" si="12"/>
        <v>586.30552367780263</v>
      </c>
      <c r="T185" s="33">
        <f t="shared" si="13"/>
        <v>5</v>
      </c>
      <c r="U185" s="2">
        <f t="shared" si="14"/>
        <v>150</v>
      </c>
      <c r="V185" s="31"/>
    </row>
    <row r="186" spans="1:22">
      <c r="A186" s="2">
        <v>184</v>
      </c>
      <c r="B186" s="2" t="s">
        <v>98</v>
      </c>
      <c r="C186" s="2" t="s">
        <v>99</v>
      </c>
      <c r="D186" s="2" t="s">
        <v>100</v>
      </c>
      <c r="E186" s="2" t="s">
        <v>28</v>
      </c>
      <c r="F186" s="2" t="s">
        <v>33</v>
      </c>
      <c r="G186" s="2" t="s">
        <v>38</v>
      </c>
      <c r="H186" s="2" t="s">
        <v>44</v>
      </c>
      <c r="I186" s="2" t="s">
        <v>48</v>
      </c>
      <c r="J186" s="6" t="s">
        <v>58</v>
      </c>
      <c r="K186" s="7">
        <v>520</v>
      </c>
      <c r="L186" s="2" t="s">
        <v>107</v>
      </c>
      <c r="M186" s="3">
        <f>VLOOKUP(A186,'Pro rata results to population'!$A$6:$E$1046,5,FALSE)</f>
        <v>1.8713732770788374</v>
      </c>
      <c r="N186" s="3">
        <v>2.4513947590870675</v>
      </c>
      <c r="O186" s="2">
        <v>2.5</v>
      </c>
      <c r="P186" s="3">
        <f t="shared" si="10"/>
        <v>1.9442096365173023E-2</v>
      </c>
      <c r="Q186" s="2" t="s">
        <v>25</v>
      </c>
      <c r="R186" s="33" t="str">
        <f t="shared" si="11"/>
        <v>Yes</v>
      </c>
      <c r="S186" s="34">
        <f t="shared" si="12"/>
        <v>1309.9443008578319</v>
      </c>
      <c r="T186" s="33">
        <f t="shared" si="13"/>
        <v>5</v>
      </c>
      <c r="U186" s="2">
        <f t="shared" si="14"/>
        <v>62</v>
      </c>
      <c r="V186" s="31"/>
    </row>
    <row r="187" spans="1:22">
      <c r="A187" s="2">
        <v>185</v>
      </c>
      <c r="B187" s="2" t="s">
        <v>98</v>
      </c>
      <c r="C187" s="2" t="s">
        <v>99</v>
      </c>
      <c r="D187" s="2" t="s">
        <v>100</v>
      </c>
      <c r="E187" s="2" t="s">
        <v>28</v>
      </c>
      <c r="F187" s="2" t="s">
        <v>33</v>
      </c>
      <c r="G187" s="2" t="s">
        <v>38</v>
      </c>
      <c r="H187" s="2" t="s">
        <v>44</v>
      </c>
      <c r="I187" s="2" t="s">
        <v>48</v>
      </c>
      <c r="J187" s="6" t="s">
        <v>58</v>
      </c>
      <c r="K187" s="7">
        <v>520</v>
      </c>
      <c r="L187" s="2" t="s">
        <v>165</v>
      </c>
      <c r="M187" s="3">
        <f>VLOOKUP(A187,'Pro rata results to population'!$A$6:$E$1046,5,FALSE)</f>
        <v>1.9616656041638763</v>
      </c>
      <c r="N187" s="3">
        <v>3.1276415891800484</v>
      </c>
      <c r="O187" s="2">
        <v>2.5</v>
      </c>
      <c r="P187" s="3">
        <f t="shared" si="10"/>
        <v>-0.25105663567201941</v>
      </c>
      <c r="Q187" s="2" t="s">
        <v>25</v>
      </c>
      <c r="R187" s="33" t="str">
        <f t="shared" si="11"/>
        <v>Yes</v>
      </c>
      <c r="S187" s="34">
        <f t="shared" si="12"/>
        <v>1594.3806031676577</v>
      </c>
      <c r="T187" s="33">
        <f t="shared" si="13"/>
        <v>5</v>
      </c>
      <c r="U187" s="2">
        <f t="shared" si="14"/>
        <v>45</v>
      </c>
      <c r="V187" s="31"/>
    </row>
    <row r="188" spans="1:22">
      <c r="A188" s="2">
        <v>186</v>
      </c>
      <c r="B188" s="2" t="s">
        <v>98</v>
      </c>
      <c r="C188" s="2" t="s">
        <v>99</v>
      </c>
      <c r="D188" s="2" t="s">
        <v>100</v>
      </c>
      <c r="E188" s="2" t="s">
        <v>28</v>
      </c>
      <c r="F188" s="2" t="s">
        <v>33</v>
      </c>
      <c r="G188" s="2" t="s">
        <v>38</v>
      </c>
      <c r="H188" s="2" t="s">
        <v>44</v>
      </c>
      <c r="I188" s="2" t="s">
        <v>48</v>
      </c>
      <c r="J188" s="6" t="s">
        <v>58</v>
      </c>
      <c r="K188" s="7">
        <v>520</v>
      </c>
      <c r="L188" s="2" t="s">
        <v>166</v>
      </c>
      <c r="M188" s="3">
        <f>VLOOKUP(A188,'Pro rata results to population'!$A$6:$E$1046,5,FALSE)</f>
        <v>4.6823207198022114</v>
      </c>
      <c r="N188" s="3">
        <v>1.5215553677092142</v>
      </c>
      <c r="O188" s="2">
        <v>2.5</v>
      </c>
      <c r="P188" s="3">
        <f t="shared" si="10"/>
        <v>0.39137785291631433</v>
      </c>
      <c r="Q188" s="2" t="s">
        <v>25</v>
      </c>
      <c r="R188" s="33" t="str">
        <f t="shared" si="11"/>
        <v>Yes</v>
      </c>
      <c r="S188" s="34">
        <f t="shared" si="12"/>
        <v>324.9575282774494</v>
      </c>
      <c r="T188" s="33">
        <f t="shared" si="13"/>
        <v>5</v>
      </c>
      <c r="U188" s="2">
        <f t="shared" si="14"/>
        <v>286</v>
      </c>
      <c r="V188" s="31"/>
    </row>
    <row r="189" spans="1:22">
      <c r="A189" s="2">
        <v>187</v>
      </c>
      <c r="B189" s="2" t="s">
        <v>98</v>
      </c>
      <c r="C189" s="2" t="s">
        <v>99</v>
      </c>
      <c r="D189" s="2" t="s">
        <v>100</v>
      </c>
      <c r="E189" s="2" t="s">
        <v>28</v>
      </c>
      <c r="F189" s="2" t="s">
        <v>33</v>
      </c>
      <c r="G189" s="2" t="s">
        <v>38</v>
      </c>
      <c r="H189" s="2" t="s">
        <v>44</v>
      </c>
      <c r="I189" s="2" t="s">
        <v>48</v>
      </c>
      <c r="J189" s="6" t="s">
        <v>58</v>
      </c>
      <c r="K189" s="7">
        <v>524</v>
      </c>
      <c r="L189" s="2" t="s">
        <v>24</v>
      </c>
      <c r="M189" s="3">
        <f>VLOOKUP(A189,'Pro rata results to population'!$A$6:$E$1046,5,FALSE)</f>
        <v>10.456980319762163</v>
      </c>
      <c r="N189" s="3">
        <v>2.2823330515638212</v>
      </c>
      <c r="O189" s="2">
        <v>2.5</v>
      </c>
      <c r="P189" s="3">
        <f t="shared" si="10"/>
        <v>8.7066779374471492E-2</v>
      </c>
      <c r="Q189" s="2" t="s">
        <v>25</v>
      </c>
      <c r="R189" s="33" t="str">
        <f t="shared" si="11"/>
        <v>Yes</v>
      </c>
      <c r="S189" s="34">
        <f t="shared" si="12"/>
        <v>218.25928535511784</v>
      </c>
      <c r="T189" s="33">
        <f t="shared" si="13"/>
        <v>5</v>
      </c>
      <c r="U189" s="2">
        <f t="shared" si="14"/>
        <v>431</v>
      </c>
      <c r="V189" s="31"/>
    </row>
    <row r="190" spans="1:22">
      <c r="A190" s="2">
        <v>188</v>
      </c>
      <c r="B190" s="2" t="s">
        <v>98</v>
      </c>
      <c r="C190" s="2" t="s">
        <v>99</v>
      </c>
      <c r="D190" s="2" t="s">
        <v>100</v>
      </c>
      <c r="E190" s="2" t="s">
        <v>28</v>
      </c>
      <c r="F190" s="2" t="s">
        <v>33</v>
      </c>
      <c r="G190" s="2" t="s">
        <v>38</v>
      </c>
      <c r="H190" s="2" t="s">
        <v>44</v>
      </c>
      <c r="I190" s="2" t="s">
        <v>48</v>
      </c>
      <c r="J190" s="6" t="s">
        <v>58</v>
      </c>
      <c r="K190" s="7" t="s">
        <v>167</v>
      </c>
      <c r="L190" s="2" t="s">
        <v>24</v>
      </c>
      <c r="M190" s="3">
        <f>VLOOKUP(A190,'Pro rata results to population'!$A$6:$E$1046,5,FALSE)</f>
        <v>6.7809706615320149</v>
      </c>
      <c r="N190" s="3">
        <v>3.2121724429416734</v>
      </c>
      <c r="O190" s="2">
        <v>2.5</v>
      </c>
      <c r="P190" s="3">
        <f t="shared" si="10"/>
        <v>-0.28486897717666926</v>
      </c>
      <c r="Q190" s="2" t="s">
        <v>25</v>
      </c>
      <c r="R190" s="33" t="str">
        <f t="shared" si="11"/>
        <v>Yes</v>
      </c>
      <c r="S190" s="34">
        <f t="shared" si="12"/>
        <v>473.70392872573672</v>
      </c>
      <c r="T190" s="33">
        <f t="shared" si="13"/>
        <v>5</v>
      </c>
      <c r="U190" s="2">
        <f t="shared" si="14"/>
        <v>196</v>
      </c>
      <c r="V190" s="31"/>
    </row>
    <row r="191" spans="1:22">
      <c r="A191" s="2">
        <v>189</v>
      </c>
      <c r="B191" s="2" t="s">
        <v>98</v>
      </c>
      <c r="C191" s="2" t="s">
        <v>99</v>
      </c>
      <c r="D191" s="2" t="s">
        <v>100</v>
      </c>
      <c r="E191" s="2" t="s">
        <v>28</v>
      </c>
      <c r="F191" s="2" t="s">
        <v>33</v>
      </c>
      <c r="G191" s="2" t="s">
        <v>38</v>
      </c>
      <c r="H191" s="2" t="s">
        <v>44</v>
      </c>
      <c r="I191" s="2" t="s">
        <v>48</v>
      </c>
      <c r="J191" s="6" t="s">
        <v>58</v>
      </c>
      <c r="K191" s="7">
        <v>551</v>
      </c>
      <c r="L191" s="2" t="s">
        <v>24</v>
      </c>
      <c r="M191" s="3">
        <f>VLOOKUP(A191,'Pro rata results to population'!$A$6:$E$1046,5,FALSE)</f>
        <v>7.3183079190983422</v>
      </c>
      <c r="N191" s="3">
        <v>3.1276415891800511</v>
      </c>
      <c r="O191" s="2">
        <v>2.5</v>
      </c>
      <c r="P191" s="3">
        <f t="shared" si="10"/>
        <v>-0.25105663567202052</v>
      </c>
      <c r="Q191" s="2" t="s">
        <v>25</v>
      </c>
      <c r="R191" s="33" t="str">
        <f t="shared" si="11"/>
        <v>Yes</v>
      </c>
      <c r="S191" s="34">
        <f t="shared" si="12"/>
        <v>427.37223190868343</v>
      </c>
      <c r="T191" s="33">
        <f t="shared" si="13"/>
        <v>5</v>
      </c>
      <c r="U191" s="2">
        <f t="shared" si="14"/>
        <v>213</v>
      </c>
      <c r="V191" s="31"/>
    </row>
    <row r="192" spans="1:22">
      <c r="A192" s="2">
        <v>190</v>
      </c>
      <c r="B192" s="2" t="s">
        <v>98</v>
      </c>
      <c r="C192" s="2" t="s">
        <v>99</v>
      </c>
      <c r="D192" s="2" t="s">
        <v>100</v>
      </c>
      <c r="E192" s="2" t="s">
        <v>28</v>
      </c>
      <c r="F192" s="2" t="s">
        <v>33</v>
      </c>
      <c r="G192" s="2" t="s">
        <v>38</v>
      </c>
      <c r="H192" s="2" t="s">
        <v>44</v>
      </c>
      <c r="I192" s="2" t="s">
        <v>48</v>
      </c>
      <c r="J192" s="6" t="s">
        <v>58</v>
      </c>
      <c r="K192" s="7" t="s">
        <v>168</v>
      </c>
      <c r="L192" s="2" t="s">
        <v>24</v>
      </c>
      <c r="M192" s="3">
        <f>VLOOKUP(A192,'Pro rata results to population'!$A$6:$E$1046,5,FALSE)</f>
        <v>10.474751831754492</v>
      </c>
      <c r="N192" s="3">
        <v>2.7049873203719366</v>
      </c>
      <c r="O192" s="2">
        <v>2.5</v>
      </c>
      <c r="P192" s="3">
        <f t="shared" si="10"/>
        <v>-8.1994928148774626E-2</v>
      </c>
      <c r="Q192" s="2" t="s">
        <v>25</v>
      </c>
      <c r="R192" s="33" t="str">
        <f t="shared" si="11"/>
        <v>Yes</v>
      </c>
      <c r="S192" s="34">
        <f t="shared" si="12"/>
        <v>258.23879780823967</v>
      </c>
      <c r="T192" s="33">
        <f t="shared" si="13"/>
        <v>5</v>
      </c>
      <c r="U192" s="2">
        <f t="shared" si="14"/>
        <v>358</v>
      </c>
      <c r="V192" s="31"/>
    </row>
    <row r="193" spans="1:22">
      <c r="A193" s="2">
        <v>191</v>
      </c>
      <c r="B193" s="2" t="s">
        <v>98</v>
      </c>
      <c r="C193" s="2" t="s">
        <v>99</v>
      </c>
      <c r="D193" s="2" t="s">
        <v>100</v>
      </c>
      <c r="E193" s="2" t="s">
        <v>28</v>
      </c>
      <c r="F193" s="2" t="s">
        <v>33</v>
      </c>
      <c r="G193" s="2" t="s">
        <v>39</v>
      </c>
      <c r="H193" s="2" t="s">
        <v>43</v>
      </c>
      <c r="I193" s="2" t="s">
        <v>47</v>
      </c>
      <c r="J193" s="6" t="s">
        <v>24</v>
      </c>
      <c r="K193" s="7" t="s">
        <v>24</v>
      </c>
      <c r="L193" s="2" t="s">
        <v>24</v>
      </c>
      <c r="M193" s="3">
        <f>VLOOKUP(A193,'Pro rata results to population'!$A$6:$E$1046,5,FALSE)</f>
        <v>2.5014957371242721</v>
      </c>
      <c r="N193" s="3">
        <v>1.521555367709214</v>
      </c>
      <c r="O193" s="2">
        <v>2.5</v>
      </c>
      <c r="P193" s="3">
        <f t="shared" si="10"/>
        <v>0.39137785291631444</v>
      </c>
      <c r="Q193" s="2" t="s">
        <v>25</v>
      </c>
      <c r="R193" s="33" t="str">
        <f t="shared" si="11"/>
        <v>Yes</v>
      </c>
      <c r="S193" s="34">
        <f t="shared" si="12"/>
        <v>608.25822931779169</v>
      </c>
      <c r="T193" s="33">
        <f t="shared" si="13"/>
        <v>5</v>
      </c>
      <c r="U193" s="2">
        <f t="shared" si="14"/>
        <v>143</v>
      </c>
      <c r="V193" s="31"/>
    </row>
    <row r="194" spans="1:22">
      <c r="A194" s="2">
        <v>192</v>
      </c>
      <c r="B194" s="2" t="s">
        <v>98</v>
      </c>
      <c r="C194" s="2" t="s">
        <v>99</v>
      </c>
      <c r="D194" s="2" t="s">
        <v>100</v>
      </c>
      <c r="E194" s="2" t="s">
        <v>28</v>
      </c>
      <c r="F194" s="2" t="s">
        <v>33</v>
      </c>
      <c r="G194" s="2" t="s">
        <v>39</v>
      </c>
      <c r="H194" s="2" t="s">
        <v>43</v>
      </c>
      <c r="I194" s="2" t="s">
        <v>48</v>
      </c>
      <c r="J194" s="6" t="s">
        <v>91</v>
      </c>
      <c r="K194" s="7">
        <v>200</v>
      </c>
      <c r="L194" s="2" t="s">
        <v>24</v>
      </c>
      <c r="M194" s="3">
        <f>VLOOKUP(A194,'Pro rata results to population'!$A$6:$E$1046,5,FALSE)</f>
        <v>8.2224299731095734</v>
      </c>
      <c r="N194" s="3">
        <v>3.6348267117497901</v>
      </c>
      <c r="O194" s="2">
        <v>2.5</v>
      </c>
      <c r="P194" s="3">
        <f t="shared" si="10"/>
        <v>-0.45393068469991604</v>
      </c>
      <c r="Q194" s="2" t="s">
        <v>25</v>
      </c>
      <c r="R194" s="33" t="str">
        <f t="shared" si="11"/>
        <v>Yes</v>
      </c>
      <c r="S194" s="34">
        <f t="shared" si="12"/>
        <v>442.06234940729627</v>
      </c>
      <c r="T194" s="33">
        <f t="shared" si="13"/>
        <v>5</v>
      </c>
      <c r="U194" s="2">
        <f t="shared" si="14"/>
        <v>207</v>
      </c>
      <c r="V194" s="31"/>
    </row>
    <row r="195" spans="1:22">
      <c r="A195" s="2">
        <v>193</v>
      </c>
      <c r="B195" s="2" t="s">
        <v>98</v>
      </c>
      <c r="C195" s="2" t="s">
        <v>99</v>
      </c>
      <c r="D195" s="2" t="s">
        <v>100</v>
      </c>
      <c r="E195" s="2" t="s">
        <v>28</v>
      </c>
      <c r="F195" s="2" t="s">
        <v>33</v>
      </c>
      <c r="G195" s="2" t="s">
        <v>39</v>
      </c>
      <c r="H195" s="2" t="s">
        <v>43</v>
      </c>
      <c r="I195" s="2" t="s">
        <v>48</v>
      </c>
      <c r="J195" s="6" t="s">
        <v>91</v>
      </c>
      <c r="K195" s="7" t="s">
        <v>169</v>
      </c>
      <c r="L195" s="2" t="s">
        <v>24</v>
      </c>
      <c r="M195" s="3">
        <f>VLOOKUP(A195,'Pro rata results to population'!$A$6:$E$1046,5,FALSE)</f>
        <v>5.4259379370804472</v>
      </c>
      <c r="N195" s="3">
        <v>3.4657650042265447</v>
      </c>
      <c r="O195" s="2">
        <v>2.5</v>
      </c>
      <c r="P195" s="3">
        <f t="shared" si="10"/>
        <v>-0.38630600169061791</v>
      </c>
      <c r="Q195" s="2" t="s">
        <v>25</v>
      </c>
      <c r="R195" s="33" t="str">
        <f t="shared" si="11"/>
        <v>Yes</v>
      </c>
      <c r="S195" s="34">
        <f t="shared" si="12"/>
        <v>638.74025918021846</v>
      </c>
      <c r="T195" s="33">
        <f t="shared" si="13"/>
        <v>5</v>
      </c>
      <c r="U195" s="2">
        <f t="shared" si="14"/>
        <v>135</v>
      </c>
      <c r="V195" s="31"/>
    </row>
    <row r="196" spans="1:22">
      <c r="A196" s="2">
        <v>194</v>
      </c>
      <c r="B196" s="2" t="s">
        <v>98</v>
      </c>
      <c r="C196" s="2" t="s">
        <v>99</v>
      </c>
      <c r="D196" s="2" t="s">
        <v>100</v>
      </c>
      <c r="E196" s="2" t="s">
        <v>28</v>
      </c>
      <c r="F196" s="2" t="s">
        <v>33</v>
      </c>
      <c r="G196" s="2" t="s">
        <v>39</v>
      </c>
      <c r="H196" s="2" t="s">
        <v>43</v>
      </c>
      <c r="I196" s="2" t="s">
        <v>48</v>
      </c>
      <c r="J196" s="6" t="s">
        <v>68</v>
      </c>
      <c r="K196" s="7">
        <v>230</v>
      </c>
      <c r="L196" s="2" t="s">
        <v>107</v>
      </c>
      <c r="M196" s="3">
        <f>VLOOKUP(A196,'Pro rata results to population'!$A$6:$E$1046,5,FALSE)</f>
        <v>1.0123214418812669</v>
      </c>
      <c r="N196" s="3">
        <v>1.7751479289940828</v>
      </c>
      <c r="O196" s="2">
        <v>2.5</v>
      </c>
      <c r="P196" s="3">
        <f t="shared" ref="P196:P259" si="15">SUM(1-(N196/O196))</f>
        <v>0.2899408284023669</v>
      </c>
      <c r="Q196" s="2" t="s">
        <v>25</v>
      </c>
      <c r="R196" s="33" t="str">
        <f t="shared" ref="R196:R259" si="16">IF(AND(P196&lt;0.5,P196&gt;-0.5),"Yes","No")</f>
        <v>Yes</v>
      </c>
      <c r="S196" s="34">
        <f t="shared" ref="S196:S259" si="17">SUM(N196/(M196/1000))</f>
        <v>1753.5417660374781</v>
      </c>
      <c r="T196" s="33">
        <f t="shared" ref="T196:T259" si="18">IF(S196&lt;=12,1,IF(S196&lt;25,2,IF(S196&lt;50,3,IF(S196&lt;100,4,5))))</f>
        <v>5</v>
      </c>
      <c r="U196" s="2">
        <f t="shared" ref="U196:U259" si="19">RANK(S196,S$3:S$1043)</f>
        <v>38</v>
      </c>
      <c r="V196" s="31"/>
    </row>
    <row r="197" spans="1:22">
      <c r="A197" s="2">
        <v>195</v>
      </c>
      <c r="B197" s="2" t="s">
        <v>98</v>
      </c>
      <c r="C197" s="2" t="s">
        <v>99</v>
      </c>
      <c r="D197" s="2" t="s">
        <v>100</v>
      </c>
      <c r="E197" s="2" t="s">
        <v>28</v>
      </c>
      <c r="F197" s="2" t="s">
        <v>33</v>
      </c>
      <c r="G197" s="2" t="s">
        <v>39</v>
      </c>
      <c r="H197" s="2" t="s">
        <v>43</v>
      </c>
      <c r="I197" s="2" t="s">
        <v>48</v>
      </c>
      <c r="J197" s="6" t="s">
        <v>68</v>
      </c>
      <c r="K197" s="7">
        <v>230</v>
      </c>
      <c r="L197" s="2" t="s">
        <v>111</v>
      </c>
      <c r="M197" s="3">
        <f>VLOOKUP(A197,'Pro rata results to population'!$A$6:$E$1046,5,FALSE)</f>
        <v>14.189657282846017</v>
      </c>
      <c r="N197" s="3">
        <v>3.6348267117497928</v>
      </c>
      <c r="O197" s="2">
        <v>2.5</v>
      </c>
      <c r="P197" s="3">
        <f t="shared" si="15"/>
        <v>-0.45393068469991715</v>
      </c>
      <c r="Q197" s="2" t="s">
        <v>25</v>
      </c>
      <c r="R197" s="33" t="str">
        <f t="shared" si="16"/>
        <v>Yes</v>
      </c>
      <c r="S197" s="34">
        <f t="shared" si="17"/>
        <v>256.160289096197</v>
      </c>
      <c r="T197" s="33">
        <f t="shared" si="18"/>
        <v>5</v>
      </c>
      <c r="U197" s="2">
        <f t="shared" si="19"/>
        <v>361</v>
      </c>
      <c r="V197" s="31"/>
    </row>
    <row r="198" spans="1:22">
      <c r="A198" s="2">
        <v>196</v>
      </c>
      <c r="B198" s="2" t="s">
        <v>98</v>
      </c>
      <c r="C198" s="2" t="s">
        <v>99</v>
      </c>
      <c r="D198" s="2" t="s">
        <v>100</v>
      </c>
      <c r="E198" s="2" t="s">
        <v>28</v>
      </c>
      <c r="F198" s="2" t="s">
        <v>33</v>
      </c>
      <c r="G198" s="2" t="s">
        <v>39</v>
      </c>
      <c r="H198" s="2" t="s">
        <v>43</v>
      </c>
      <c r="I198" s="2" t="s">
        <v>48</v>
      </c>
      <c r="J198" s="6" t="s">
        <v>68</v>
      </c>
      <c r="K198" s="7">
        <v>277</v>
      </c>
      <c r="L198" s="2" t="s">
        <v>24</v>
      </c>
      <c r="M198" s="3">
        <f>VLOOKUP(A198,'Pro rata results to population'!$A$6:$E$1046,5,FALSE)</f>
        <v>9.9768047938217332</v>
      </c>
      <c r="N198" s="3">
        <v>3.3812341504649215</v>
      </c>
      <c r="O198" s="2">
        <v>2.5</v>
      </c>
      <c r="P198" s="3">
        <f t="shared" si="15"/>
        <v>-0.3524936601859685</v>
      </c>
      <c r="Q198" s="2" t="s">
        <v>25</v>
      </c>
      <c r="R198" s="33" t="str">
        <f t="shared" si="16"/>
        <v>Yes</v>
      </c>
      <c r="S198" s="34">
        <f t="shared" si="17"/>
        <v>338.90952267190744</v>
      </c>
      <c r="T198" s="33">
        <f t="shared" si="18"/>
        <v>5</v>
      </c>
      <c r="U198" s="2">
        <f t="shared" si="19"/>
        <v>277</v>
      </c>
      <c r="V198" s="31"/>
    </row>
    <row r="199" spans="1:22">
      <c r="A199" s="2">
        <v>197</v>
      </c>
      <c r="B199" s="2" t="s">
        <v>98</v>
      </c>
      <c r="C199" s="2" t="s">
        <v>99</v>
      </c>
      <c r="D199" s="2" t="s">
        <v>100</v>
      </c>
      <c r="E199" s="2" t="s">
        <v>28</v>
      </c>
      <c r="F199" s="2" t="s">
        <v>33</v>
      </c>
      <c r="G199" s="2" t="s">
        <v>39</v>
      </c>
      <c r="H199" s="2" t="s">
        <v>43</v>
      </c>
      <c r="I199" s="2" t="s">
        <v>48</v>
      </c>
      <c r="J199" s="6" t="s">
        <v>58</v>
      </c>
      <c r="K199" s="7" t="s">
        <v>108</v>
      </c>
      <c r="L199" s="2" t="s">
        <v>24</v>
      </c>
      <c r="M199" s="3">
        <f>VLOOKUP(A199,'Pro rata results to population'!$A$6:$E$1046,5,FALSE)</f>
        <v>13.24043733902819</v>
      </c>
      <c r="N199" s="3">
        <v>2.1132713440405748</v>
      </c>
      <c r="O199" s="2">
        <v>2.5</v>
      </c>
      <c r="P199" s="3">
        <f t="shared" si="15"/>
        <v>0.15469146238377007</v>
      </c>
      <c r="Q199" s="2" t="s">
        <v>25</v>
      </c>
      <c r="R199" s="33" t="str">
        <f t="shared" si="16"/>
        <v>Yes</v>
      </c>
      <c r="S199" s="34">
        <f t="shared" si="17"/>
        <v>159.6073671835135</v>
      </c>
      <c r="T199" s="33">
        <f t="shared" si="18"/>
        <v>5</v>
      </c>
      <c r="U199" s="2">
        <f t="shared" si="19"/>
        <v>547</v>
      </c>
      <c r="V199" s="31"/>
    </row>
    <row r="200" spans="1:22">
      <c r="A200" s="2">
        <v>198</v>
      </c>
      <c r="B200" s="2" t="s">
        <v>98</v>
      </c>
      <c r="C200" s="2" t="s">
        <v>99</v>
      </c>
      <c r="D200" s="2" t="s">
        <v>100</v>
      </c>
      <c r="E200" s="2" t="s">
        <v>28</v>
      </c>
      <c r="F200" s="2" t="s">
        <v>33</v>
      </c>
      <c r="G200" s="2" t="s">
        <v>39</v>
      </c>
      <c r="H200" s="2" t="s">
        <v>43</v>
      </c>
      <c r="I200" s="2" t="s">
        <v>48</v>
      </c>
      <c r="J200" s="6" t="s">
        <v>58</v>
      </c>
      <c r="K200" s="8">
        <v>521</v>
      </c>
      <c r="L200" s="2" t="s">
        <v>24</v>
      </c>
      <c r="M200" s="3">
        <f>VLOOKUP(A200,'Pro rata results to population'!$A$6:$E$1046,5,FALSE)</f>
        <v>4.2861645734417166</v>
      </c>
      <c r="N200" s="3">
        <v>2.536</v>
      </c>
      <c r="O200" s="2">
        <v>2.5</v>
      </c>
      <c r="P200" s="3">
        <f t="shared" si="15"/>
        <v>-1.4399999999999968E-2</v>
      </c>
      <c r="Q200" s="2" t="s">
        <v>25</v>
      </c>
      <c r="R200" s="33" t="str">
        <f t="shared" si="16"/>
        <v>Yes</v>
      </c>
      <c r="S200" s="34">
        <f t="shared" si="17"/>
        <v>591.67116813800635</v>
      </c>
      <c r="T200" s="33">
        <f t="shared" si="18"/>
        <v>5</v>
      </c>
      <c r="U200" s="2">
        <f t="shared" si="19"/>
        <v>147</v>
      </c>
      <c r="V200" s="31"/>
    </row>
    <row r="201" spans="1:22">
      <c r="A201" s="2">
        <v>199</v>
      </c>
      <c r="B201" s="2" t="s">
        <v>98</v>
      </c>
      <c r="C201" s="2" t="s">
        <v>99</v>
      </c>
      <c r="D201" s="2" t="s">
        <v>100</v>
      </c>
      <c r="E201" s="2" t="s">
        <v>28</v>
      </c>
      <c r="F201" s="2" t="s">
        <v>33</v>
      </c>
      <c r="G201" s="2" t="s">
        <v>39</v>
      </c>
      <c r="H201" s="2" t="s">
        <v>43</v>
      </c>
      <c r="I201" s="2" t="s">
        <v>48</v>
      </c>
      <c r="J201" s="6" t="s">
        <v>58</v>
      </c>
      <c r="K201" s="8" t="s">
        <v>170</v>
      </c>
      <c r="L201" s="2" t="s">
        <v>24</v>
      </c>
      <c r="M201" s="3">
        <f>VLOOKUP(A201,'Pro rata results to population'!$A$6:$E$1046,5,FALSE)</f>
        <v>15.069037055842252</v>
      </c>
      <c r="N201" s="3">
        <v>3.6349999999999998</v>
      </c>
      <c r="O201" s="2">
        <v>2.5</v>
      </c>
      <c r="P201" s="3">
        <f t="shared" si="15"/>
        <v>-0.45399999999999996</v>
      </c>
      <c r="Q201" s="2" t="s">
        <v>25</v>
      </c>
      <c r="R201" s="33" t="str">
        <f t="shared" si="16"/>
        <v>Yes</v>
      </c>
      <c r="S201" s="34">
        <f t="shared" si="17"/>
        <v>241.22311110720335</v>
      </c>
      <c r="T201" s="33">
        <f t="shared" si="18"/>
        <v>5</v>
      </c>
      <c r="U201" s="2">
        <f t="shared" si="19"/>
        <v>379</v>
      </c>
      <c r="V201" s="31"/>
    </row>
    <row r="202" spans="1:22">
      <c r="A202" s="2">
        <v>200</v>
      </c>
      <c r="B202" s="2" t="s">
        <v>98</v>
      </c>
      <c r="C202" s="2" t="s">
        <v>99</v>
      </c>
      <c r="D202" s="2" t="s">
        <v>100</v>
      </c>
      <c r="E202" s="2" t="s">
        <v>28</v>
      </c>
      <c r="F202" s="2" t="s">
        <v>33</v>
      </c>
      <c r="G202" s="2" t="s">
        <v>39</v>
      </c>
      <c r="H202" s="2" t="s">
        <v>44</v>
      </c>
      <c r="I202" s="2" t="s">
        <v>45</v>
      </c>
      <c r="J202" s="6" t="s">
        <v>112</v>
      </c>
      <c r="K202" s="8" t="s">
        <v>171</v>
      </c>
      <c r="L202" s="2" t="s">
        <v>24</v>
      </c>
      <c r="M202" s="3">
        <f>VLOOKUP(A202,'Pro rata results to population'!$A$6:$E$1046,5,FALSE)</f>
        <v>20.730625086907619</v>
      </c>
      <c r="N202" s="3">
        <v>1.4370245139475908</v>
      </c>
      <c r="O202" s="2">
        <v>2.5</v>
      </c>
      <c r="P202" s="3">
        <f t="shared" si="15"/>
        <v>0.42519019442096373</v>
      </c>
      <c r="Q202" s="2" t="s">
        <v>25</v>
      </c>
      <c r="R202" s="33" t="str">
        <f t="shared" si="16"/>
        <v>Yes</v>
      </c>
      <c r="S202" s="34">
        <f t="shared" si="17"/>
        <v>69.318918649256773</v>
      </c>
      <c r="T202" s="33">
        <f t="shared" si="18"/>
        <v>4</v>
      </c>
      <c r="U202" s="2">
        <f t="shared" si="19"/>
        <v>884</v>
      </c>
      <c r="V202" s="31"/>
    </row>
    <row r="203" spans="1:22">
      <c r="A203" s="2">
        <v>201</v>
      </c>
      <c r="B203" s="2" t="s">
        <v>98</v>
      </c>
      <c r="C203" s="2" t="s">
        <v>99</v>
      </c>
      <c r="D203" s="2" t="s">
        <v>100</v>
      </c>
      <c r="E203" s="2" t="s">
        <v>28</v>
      </c>
      <c r="F203" s="2" t="s">
        <v>33</v>
      </c>
      <c r="G203" s="2" t="s">
        <v>39</v>
      </c>
      <c r="H203" s="2" t="s">
        <v>44</v>
      </c>
      <c r="I203" s="2" t="s">
        <v>45</v>
      </c>
      <c r="J203" s="6" t="s">
        <v>112</v>
      </c>
      <c r="K203" s="8" t="s">
        <v>172</v>
      </c>
      <c r="L203" s="2" t="s">
        <v>24</v>
      </c>
      <c r="M203" s="3">
        <f>VLOOKUP(A203,'Pro rata results to population'!$A$6:$E$1046,5,FALSE)</f>
        <v>18.539136553752986</v>
      </c>
      <c r="N203" s="3">
        <v>2.4513947590870666</v>
      </c>
      <c r="O203" s="2">
        <v>2.5</v>
      </c>
      <c r="P203" s="3">
        <f t="shared" si="15"/>
        <v>1.9442096365173356E-2</v>
      </c>
      <c r="Q203" s="2" t="s">
        <v>25</v>
      </c>
      <c r="R203" s="33" t="str">
        <f t="shared" si="16"/>
        <v>Yes</v>
      </c>
      <c r="S203" s="34">
        <f t="shared" si="17"/>
        <v>132.22809767754887</v>
      </c>
      <c r="T203" s="33">
        <f t="shared" si="18"/>
        <v>5</v>
      </c>
      <c r="U203" s="2">
        <f t="shared" si="19"/>
        <v>645</v>
      </c>
      <c r="V203" s="31"/>
    </row>
    <row r="204" spans="1:22">
      <c r="A204" s="2">
        <v>202</v>
      </c>
      <c r="B204" s="2" t="s">
        <v>98</v>
      </c>
      <c r="C204" s="2" t="s">
        <v>99</v>
      </c>
      <c r="D204" s="2" t="s">
        <v>100</v>
      </c>
      <c r="E204" s="2" t="s">
        <v>28</v>
      </c>
      <c r="F204" s="2" t="s">
        <v>33</v>
      </c>
      <c r="G204" s="2" t="s">
        <v>39</v>
      </c>
      <c r="H204" s="2" t="s">
        <v>44</v>
      </c>
      <c r="I204" s="2" t="s">
        <v>46</v>
      </c>
      <c r="J204" s="6" t="s">
        <v>117</v>
      </c>
      <c r="K204" s="7" t="s">
        <v>24</v>
      </c>
      <c r="L204" s="2" t="s">
        <v>24</v>
      </c>
      <c r="M204" s="3">
        <f>VLOOKUP(A204,'Pro rata results to population'!$A$6:$E$1046,5,FALSE)</f>
        <v>11.351300085798334</v>
      </c>
      <c r="N204" s="3">
        <v>2.5359256128486898</v>
      </c>
      <c r="O204" s="2">
        <v>2.5</v>
      </c>
      <c r="P204" s="3">
        <f t="shared" si="15"/>
        <v>-1.4370245139475823E-2</v>
      </c>
      <c r="Q204" s="2" t="s">
        <v>25</v>
      </c>
      <c r="R204" s="33" t="str">
        <f t="shared" si="16"/>
        <v>Yes</v>
      </c>
      <c r="S204" s="34">
        <f t="shared" si="17"/>
        <v>223.40397960418636</v>
      </c>
      <c r="T204" s="33">
        <f t="shared" si="18"/>
        <v>5</v>
      </c>
      <c r="U204" s="2">
        <f t="shared" si="19"/>
        <v>418</v>
      </c>
      <c r="V204" s="31"/>
    </row>
    <row r="205" spans="1:22">
      <c r="A205" s="2">
        <v>203</v>
      </c>
      <c r="B205" s="2" t="s">
        <v>98</v>
      </c>
      <c r="C205" s="2" t="s">
        <v>99</v>
      </c>
      <c r="D205" s="2" t="s">
        <v>100</v>
      </c>
      <c r="E205" s="2" t="s">
        <v>28</v>
      </c>
      <c r="F205" s="2" t="s">
        <v>33</v>
      </c>
      <c r="G205" s="2" t="s">
        <v>39</v>
      </c>
      <c r="H205" s="2" t="s">
        <v>44</v>
      </c>
      <c r="I205" s="2" t="s">
        <v>46</v>
      </c>
      <c r="J205" s="6" t="s">
        <v>60</v>
      </c>
      <c r="K205" s="8" t="s">
        <v>173</v>
      </c>
      <c r="L205" s="2" t="s">
        <v>24</v>
      </c>
      <c r="M205" s="3">
        <f>VLOOKUP(A205,'Pro rata results to population'!$A$6:$E$1046,5,FALSE)</f>
        <v>7.8617815157174711</v>
      </c>
      <c r="N205" s="3">
        <v>2.1978021978021975</v>
      </c>
      <c r="O205" s="2">
        <v>2.5</v>
      </c>
      <c r="P205" s="3">
        <f t="shared" si="15"/>
        <v>0.120879120879121</v>
      </c>
      <c r="Q205" s="2" t="s">
        <v>25</v>
      </c>
      <c r="R205" s="33" t="str">
        <f t="shared" si="16"/>
        <v>Yes</v>
      </c>
      <c r="S205" s="34">
        <f t="shared" si="17"/>
        <v>279.55523737314456</v>
      </c>
      <c r="T205" s="33">
        <f t="shared" si="18"/>
        <v>5</v>
      </c>
      <c r="U205" s="2">
        <f t="shared" si="19"/>
        <v>334</v>
      </c>
      <c r="V205" s="31"/>
    </row>
    <row r="206" spans="1:22">
      <c r="A206" s="2">
        <v>204</v>
      </c>
      <c r="B206" s="2" t="s">
        <v>98</v>
      </c>
      <c r="C206" s="2" t="s">
        <v>99</v>
      </c>
      <c r="D206" s="2" t="s">
        <v>100</v>
      </c>
      <c r="E206" s="2" t="s">
        <v>28</v>
      </c>
      <c r="F206" s="2" t="s">
        <v>33</v>
      </c>
      <c r="G206" s="2" t="s">
        <v>39</v>
      </c>
      <c r="H206" s="2" t="s">
        <v>44</v>
      </c>
      <c r="I206" s="2" t="s">
        <v>46</v>
      </c>
      <c r="J206" s="6" t="s">
        <v>60</v>
      </c>
      <c r="K206" s="8" t="s">
        <v>174</v>
      </c>
      <c r="L206" s="2" t="s">
        <v>24</v>
      </c>
      <c r="M206" s="3">
        <f>VLOOKUP(A206,'Pro rata results to population'!$A$6:$E$1046,5,FALSE)</f>
        <v>17.880763322099451</v>
      </c>
      <c r="N206" s="3">
        <v>2.0287404902789516</v>
      </c>
      <c r="O206" s="2">
        <v>2.5</v>
      </c>
      <c r="P206" s="3">
        <f t="shared" si="15"/>
        <v>0.18850380388841936</v>
      </c>
      <c r="Q206" s="2" t="s">
        <v>25</v>
      </c>
      <c r="R206" s="33" t="str">
        <f t="shared" si="16"/>
        <v>Yes</v>
      </c>
      <c r="S206" s="34">
        <f t="shared" si="17"/>
        <v>113.45938949773813</v>
      </c>
      <c r="T206" s="33">
        <f t="shared" si="18"/>
        <v>5</v>
      </c>
      <c r="U206" s="2">
        <f t="shared" si="19"/>
        <v>722</v>
      </c>
      <c r="V206" s="31"/>
    </row>
    <row r="207" spans="1:22">
      <c r="A207" s="2">
        <v>205</v>
      </c>
      <c r="B207" s="2" t="s">
        <v>98</v>
      </c>
      <c r="C207" s="2" t="s">
        <v>99</v>
      </c>
      <c r="D207" s="2" t="s">
        <v>100</v>
      </c>
      <c r="E207" s="2" t="s">
        <v>28</v>
      </c>
      <c r="F207" s="2" t="s">
        <v>33</v>
      </c>
      <c r="G207" s="2" t="s">
        <v>39</v>
      </c>
      <c r="H207" s="2" t="s">
        <v>44</v>
      </c>
      <c r="I207" s="2" t="s">
        <v>46</v>
      </c>
      <c r="J207" s="6" t="s">
        <v>60</v>
      </c>
      <c r="K207" s="8" t="s">
        <v>175</v>
      </c>
      <c r="L207" s="2" t="s">
        <v>24</v>
      </c>
      <c r="M207" s="3">
        <f>VLOOKUP(A207,'Pro rata results to population'!$A$6:$E$1046,5,FALSE)</f>
        <v>7.709228382158666</v>
      </c>
      <c r="N207" s="3">
        <v>1.7751479289940828</v>
      </c>
      <c r="O207" s="2">
        <v>2.5</v>
      </c>
      <c r="P207" s="3">
        <f t="shared" si="15"/>
        <v>0.2899408284023669</v>
      </c>
      <c r="Q207" s="2" t="s">
        <v>25</v>
      </c>
      <c r="R207" s="33" t="str">
        <f t="shared" si="16"/>
        <v>Yes</v>
      </c>
      <c r="S207" s="34">
        <f t="shared" si="17"/>
        <v>230.26272423090708</v>
      </c>
      <c r="T207" s="33">
        <f t="shared" si="18"/>
        <v>5</v>
      </c>
      <c r="U207" s="2">
        <f t="shared" si="19"/>
        <v>407</v>
      </c>
      <c r="V207" s="31"/>
    </row>
    <row r="208" spans="1:22" ht="23.1">
      <c r="A208" s="2">
        <v>206</v>
      </c>
      <c r="B208" s="2" t="s">
        <v>98</v>
      </c>
      <c r="C208" s="2" t="s">
        <v>99</v>
      </c>
      <c r="D208" s="2" t="s">
        <v>100</v>
      </c>
      <c r="E208" s="2" t="s">
        <v>28</v>
      </c>
      <c r="F208" s="2" t="s">
        <v>33</v>
      </c>
      <c r="G208" s="2" t="s">
        <v>39</v>
      </c>
      <c r="H208" s="2" t="s">
        <v>44</v>
      </c>
      <c r="I208" s="2" t="s">
        <v>46</v>
      </c>
      <c r="J208" s="6" t="s">
        <v>124</v>
      </c>
      <c r="K208" s="8" t="s">
        <v>125</v>
      </c>
      <c r="L208" s="2" t="s">
        <v>24</v>
      </c>
      <c r="M208" s="3">
        <f>VLOOKUP(A208,'Pro rata results to population'!$A$6:$E$1046,5,FALSE)</f>
        <v>9.3093642627807327</v>
      </c>
      <c r="N208" s="3">
        <v>1.0989010989010988</v>
      </c>
      <c r="O208" s="2">
        <v>2.5</v>
      </c>
      <c r="P208" s="3">
        <f t="shared" si="15"/>
        <v>0.56043956043956045</v>
      </c>
      <c r="Q208" s="2" t="s">
        <v>25</v>
      </c>
      <c r="R208" s="33" t="str">
        <f t="shared" si="16"/>
        <v>No</v>
      </c>
      <c r="S208" s="34">
        <f t="shared" si="17"/>
        <v>118.04255026248741</v>
      </c>
      <c r="T208" s="33">
        <f t="shared" si="18"/>
        <v>5</v>
      </c>
      <c r="U208" s="2">
        <f t="shared" si="19"/>
        <v>693</v>
      </c>
      <c r="V208" s="31" t="s">
        <v>176</v>
      </c>
    </row>
    <row r="209" spans="1:22">
      <c r="A209" s="2">
        <v>207</v>
      </c>
      <c r="B209" s="2" t="s">
        <v>98</v>
      </c>
      <c r="C209" s="2" t="s">
        <v>99</v>
      </c>
      <c r="D209" s="2" t="s">
        <v>100</v>
      </c>
      <c r="E209" s="2" t="s">
        <v>28</v>
      </c>
      <c r="F209" s="2" t="s">
        <v>33</v>
      </c>
      <c r="G209" s="2" t="s">
        <v>39</v>
      </c>
      <c r="H209" s="2" t="s">
        <v>44</v>
      </c>
      <c r="I209" s="2" t="s">
        <v>46</v>
      </c>
      <c r="J209" s="6" t="s">
        <v>124</v>
      </c>
      <c r="K209" s="8" t="s">
        <v>177</v>
      </c>
      <c r="L209" s="2" t="s">
        <v>24</v>
      </c>
      <c r="M209" s="3">
        <f>VLOOKUP(A209,'Pro rata results to population'!$A$6:$E$1046,5,FALSE)</f>
        <v>8.3024493847780292</v>
      </c>
      <c r="N209" s="3">
        <v>2.8740490278951829</v>
      </c>
      <c r="O209" s="2">
        <v>2.5</v>
      </c>
      <c r="P209" s="3">
        <f t="shared" si="15"/>
        <v>-0.14961961115807321</v>
      </c>
      <c r="Q209" s="2" t="s">
        <v>25</v>
      </c>
      <c r="R209" s="33" t="str">
        <f t="shared" si="16"/>
        <v>Yes</v>
      </c>
      <c r="S209" s="34">
        <f t="shared" si="17"/>
        <v>346.16881051567196</v>
      </c>
      <c r="T209" s="33">
        <f t="shared" si="18"/>
        <v>5</v>
      </c>
      <c r="U209" s="2">
        <f t="shared" si="19"/>
        <v>269</v>
      </c>
      <c r="V209" s="31"/>
    </row>
    <row r="210" spans="1:22">
      <c r="A210" s="2">
        <v>208</v>
      </c>
      <c r="B210" s="2" t="s">
        <v>98</v>
      </c>
      <c r="C210" s="2" t="s">
        <v>99</v>
      </c>
      <c r="D210" s="2" t="s">
        <v>100</v>
      </c>
      <c r="E210" s="2" t="s">
        <v>28</v>
      </c>
      <c r="F210" s="2" t="s">
        <v>33</v>
      </c>
      <c r="G210" s="2" t="s">
        <v>39</v>
      </c>
      <c r="H210" s="2" t="s">
        <v>44</v>
      </c>
      <c r="I210" s="2" t="s">
        <v>46</v>
      </c>
      <c r="J210" s="6" t="s">
        <v>124</v>
      </c>
      <c r="K210" s="8" t="s">
        <v>178</v>
      </c>
      <c r="L210" s="2" t="s">
        <v>24</v>
      </c>
      <c r="M210" s="3">
        <f>VLOOKUP(A210,'Pro rata results to population'!$A$6:$E$1046,5,FALSE)</f>
        <v>11.903785179839311</v>
      </c>
      <c r="N210" s="3">
        <v>1.2679628064243449</v>
      </c>
      <c r="O210" s="2">
        <v>2.5</v>
      </c>
      <c r="P210" s="3">
        <f t="shared" si="15"/>
        <v>0.49281487743026209</v>
      </c>
      <c r="Q210" s="2" t="s">
        <v>25</v>
      </c>
      <c r="R210" s="33" t="str">
        <f t="shared" si="16"/>
        <v>Yes</v>
      </c>
      <c r="S210" s="34">
        <f t="shared" si="17"/>
        <v>106.51761496602052</v>
      </c>
      <c r="T210" s="33">
        <f t="shared" si="18"/>
        <v>5</v>
      </c>
      <c r="U210" s="2">
        <f t="shared" si="19"/>
        <v>742</v>
      </c>
      <c r="V210" s="31"/>
    </row>
    <row r="211" spans="1:22">
      <c r="A211" s="2">
        <v>209</v>
      </c>
      <c r="B211" s="2" t="s">
        <v>98</v>
      </c>
      <c r="C211" s="2" t="s">
        <v>99</v>
      </c>
      <c r="D211" s="2" t="s">
        <v>100</v>
      </c>
      <c r="E211" s="2" t="s">
        <v>28</v>
      </c>
      <c r="F211" s="2" t="s">
        <v>33</v>
      </c>
      <c r="G211" s="2" t="s">
        <v>39</v>
      </c>
      <c r="H211" s="2" t="s">
        <v>44</v>
      </c>
      <c r="I211" s="2" t="s">
        <v>46</v>
      </c>
      <c r="J211" s="6" t="s">
        <v>61</v>
      </c>
      <c r="K211" s="8" t="s">
        <v>179</v>
      </c>
      <c r="L211" s="2" t="s">
        <v>24</v>
      </c>
      <c r="M211" s="3">
        <f>VLOOKUP(A211,'Pro rata results to population'!$A$6:$E$1046,5,FALSE)</f>
        <v>16.21249520563401</v>
      </c>
      <c r="N211" s="3">
        <v>2.874049027895182</v>
      </c>
      <c r="O211" s="2">
        <v>2.5</v>
      </c>
      <c r="P211" s="3">
        <f t="shared" si="15"/>
        <v>-0.14961961115807276</v>
      </c>
      <c r="Q211" s="2" t="s">
        <v>25</v>
      </c>
      <c r="R211" s="33" t="str">
        <f t="shared" si="16"/>
        <v>Yes</v>
      </c>
      <c r="S211" s="34">
        <f t="shared" si="17"/>
        <v>177.2737010214455</v>
      </c>
      <c r="T211" s="33">
        <f t="shared" si="18"/>
        <v>5</v>
      </c>
      <c r="U211" s="2">
        <f t="shared" si="19"/>
        <v>507</v>
      </c>
      <c r="V211" s="31"/>
    </row>
    <row r="212" spans="1:22">
      <c r="A212" s="2">
        <v>210</v>
      </c>
      <c r="B212" s="2" t="s">
        <v>98</v>
      </c>
      <c r="C212" s="2" t="s">
        <v>99</v>
      </c>
      <c r="D212" s="2" t="s">
        <v>100</v>
      </c>
      <c r="E212" s="2" t="s">
        <v>28</v>
      </c>
      <c r="F212" s="2" t="s">
        <v>33</v>
      </c>
      <c r="G212" s="2" t="s">
        <v>39</v>
      </c>
      <c r="H212" s="2" t="s">
        <v>44</v>
      </c>
      <c r="I212" s="2" t="s">
        <v>46</v>
      </c>
      <c r="J212" s="6" t="s">
        <v>61</v>
      </c>
      <c r="K212" s="8" t="s">
        <v>180</v>
      </c>
      <c r="L212" s="2" t="s">
        <v>24</v>
      </c>
      <c r="M212" s="3">
        <f>VLOOKUP(A212,'Pro rata results to population'!$A$6:$E$1046,5,FALSE)</f>
        <v>14.151985267467904</v>
      </c>
      <c r="N212" s="3">
        <v>2.0287404902789516</v>
      </c>
      <c r="O212" s="2">
        <v>2.5</v>
      </c>
      <c r="P212" s="3">
        <f t="shared" si="15"/>
        <v>0.18850380388841936</v>
      </c>
      <c r="Q212" s="2" t="s">
        <v>25</v>
      </c>
      <c r="R212" s="33" t="str">
        <f t="shared" si="16"/>
        <v>Yes</v>
      </c>
      <c r="S212" s="34">
        <f t="shared" si="17"/>
        <v>143.35377347675384</v>
      </c>
      <c r="T212" s="33">
        <f t="shared" si="18"/>
        <v>5</v>
      </c>
      <c r="U212" s="2">
        <f t="shared" si="19"/>
        <v>606</v>
      </c>
      <c r="V212" s="31"/>
    </row>
    <row r="213" spans="1:22">
      <c r="A213" s="2">
        <v>211</v>
      </c>
      <c r="B213" s="2" t="s">
        <v>98</v>
      </c>
      <c r="C213" s="2" t="s">
        <v>99</v>
      </c>
      <c r="D213" s="2" t="s">
        <v>100</v>
      </c>
      <c r="E213" s="2" t="s">
        <v>28</v>
      </c>
      <c r="F213" s="2" t="s">
        <v>33</v>
      </c>
      <c r="G213" s="2" t="s">
        <v>39</v>
      </c>
      <c r="H213" s="2" t="s">
        <v>44</v>
      </c>
      <c r="I213" s="2" t="s">
        <v>46</v>
      </c>
      <c r="J213" s="6" t="s">
        <v>131</v>
      </c>
      <c r="K213" s="8" t="s">
        <v>181</v>
      </c>
      <c r="L213" s="2" t="s">
        <v>24</v>
      </c>
      <c r="M213" s="3">
        <f>VLOOKUP(A213,'Pro rata results to population'!$A$6:$E$1046,5,FALSE)</f>
        <v>18.68351596242027</v>
      </c>
      <c r="N213" s="3">
        <v>3.2121724429416747</v>
      </c>
      <c r="O213" s="2">
        <v>2.5</v>
      </c>
      <c r="P213" s="3">
        <f t="shared" si="15"/>
        <v>-0.28486897717666992</v>
      </c>
      <c r="Q213" s="2" t="s">
        <v>25</v>
      </c>
      <c r="R213" s="33" t="str">
        <f t="shared" si="16"/>
        <v>Yes</v>
      </c>
      <c r="S213" s="34">
        <f t="shared" si="17"/>
        <v>171.92547962613611</v>
      </c>
      <c r="T213" s="33">
        <f t="shared" si="18"/>
        <v>5</v>
      </c>
      <c r="U213" s="2">
        <f t="shared" si="19"/>
        <v>523</v>
      </c>
      <c r="V213" s="31"/>
    </row>
    <row r="214" spans="1:22">
      <c r="A214" s="2">
        <v>212</v>
      </c>
      <c r="B214" s="2" t="s">
        <v>98</v>
      </c>
      <c r="C214" s="2" t="s">
        <v>99</v>
      </c>
      <c r="D214" s="2" t="s">
        <v>100</v>
      </c>
      <c r="E214" s="2" t="s">
        <v>28</v>
      </c>
      <c r="F214" s="2" t="s">
        <v>33</v>
      </c>
      <c r="G214" s="2" t="s">
        <v>39</v>
      </c>
      <c r="H214" s="2" t="s">
        <v>44</v>
      </c>
      <c r="I214" s="2" t="s">
        <v>46</v>
      </c>
      <c r="J214" s="6" t="s">
        <v>131</v>
      </c>
      <c r="K214" s="8" t="s">
        <v>182</v>
      </c>
      <c r="L214" s="2" t="s">
        <v>24</v>
      </c>
      <c r="M214" s="3">
        <f>VLOOKUP(A214,'Pro rata results to population'!$A$6:$E$1046,5,FALSE)</f>
        <v>8.5270066217854747</v>
      </c>
      <c r="N214" s="3">
        <v>1.2679628064243449</v>
      </c>
      <c r="O214" s="2">
        <v>2.5</v>
      </c>
      <c r="P214" s="3">
        <f t="shared" si="15"/>
        <v>0.49281487743026209</v>
      </c>
      <c r="Q214" s="2" t="s">
        <v>25</v>
      </c>
      <c r="R214" s="33" t="str">
        <f t="shared" si="16"/>
        <v>Yes</v>
      </c>
      <c r="S214" s="34">
        <f t="shared" si="17"/>
        <v>148.69963900166945</v>
      </c>
      <c r="T214" s="33">
        <f t="shared" si="18"/>
        <v>5</v>
      </c>
      <c r="U214" s="2">
        <f t="shared" si="19"/>
        <v>586</v>
      </c>
      <c r="V214" s="31"/>
    </row>
    <row r="215" spans="1:22">
      <c r="A215" s="2">
        <v>213</v>
      </c>
      <c r="B215" s="2" t="s">
        <v>98</v>
      </c>
      <c r="C215" s="2" t="s">
        <v>99</v>
      </c>
      <c r="D215" s="2" t="s">
        <v>100</v>
      </c>
      <c r="E215" s="2" t="s">
        <v>28</v>
      </c>
      <c r="F215" s="2" t="s">
        <v>33</v>
      </c>
      <c r="G215" s="2" t="s">
        <v>39</v>
      </c>
      <c r="H215" s="2" t="s">
        <v>44</v>
      </c>
      <c r="I215" s="2" t="s">
        <v>47</v>
      </c>
      <c r="J215" s="6" t="s">
        <v>62</v>
      </c>
      <c r="K215" s="8" t="s">
        <v>183</v>
      </c>
      <c r="L215" s="2" t="s">
        <v>24</v>
      </c>
      <c r="M215" s="3">
        <f>VLOOKUP(A215,'Pro rata results to population'!$A$6:$E$1046,5,FALSE)</f>
        <v>18.122478089171992</v>
      </c>
      <c r="N215" s="3">
        <v>3.550295857988166</v>
      </c>
      <c r="O215" s="2">
        <v>2.5</v>
      </c>
      <c r="P215" s="3">
        <f t="shared" si="15"/>
        <v>-0.42011834319526642</v>
      </c>
      <c r="Q215" s="2" t="s">
        <v>25</v>
      </c>
      <c r="R215" s="33" t="str">
        <f t="shared" si="16"/>
        <v>Yes</v>
      </c>
      <c r="S215" s="34">
        <f t="shared" si="17"/>
        <v>195.90565045899734</v>
      </c>
      <c r="T215" s="33">
        <f t="shared" si="18"/>
        <v>5</v>
      </c>
      <c r="U215" s="2">
        <f t="shared" si="19"/>
        <v>467</v>
      </c>
      <c r="V215" s="31"/>
    </row>
    <row r="216" spans="1:22">
      <c r="A216" s="2">
        <v>214</v>
      </c>
      <c r="B216" s="2" t="s">
        <v>98</v>
      </c>
      <c r="C216" s="2" t="s">
        <v>99</v>
      </c>
      <c r="D216" s="2" t="s">
        <v>100</v>
      </c>
      <c r="E216" s="2" t="s">
        <v>28</v>
      </c>
      <c r="F216" s="2" t="s">
        <v>33</v>
      </c>
      <c r="G216" s="2" t="s">
        <v>39</v>
      </c>
      <c r="H216" s="2" t="s">
        <v>44</v>
      </c>
      <c r="I216" s="2" t="s">
        <v>47</v>
      </c>
      <c r="J216" s="6" t="s">
        <v>62</v>
      </c>
      <c r="K216" s="8" t="s">
        <v>184</v>
      </c>
      <c r="L216" s="2" t="s">
        <v>24</v>
      </c>
      <c r="M216" s="3">
        <f>VLOOKUP(A216,'Pro rata results to population'!$A$6:$E$1046,5,FALSE)</f>
        <v>7.3092184655625525</v>
      </c>
      <c r="N216" s="3">
        <v>1.3524936601859678</v>
      </c>
      <c r="O216" s="2">
        <v>2.5</v>
      </c>
      <c r="P216" s="3">
        <f t="shared" si="15"/>
        <v>0.45900253592561291</v>
      </c>
      <c r="Q216" s="2" t="s">
        <v>25</v>
      </c>
      <c r="R216" s="33" t="str">
        <f t="shared" si="16"/>
        <v>Yes</v>
      </c>
      <c r="S216" s="34">
        <f t="shared" si="17"/>
        <v>185.03943568772144</v>
      </c>
      <c r="T216" s="33">
        <f t="shared" si="18"/>
        <v>5</v>
      </c>
      <c r="U216" s="2">
        <f t="shared" si="19"/>
        <v>493</v>
      </c>
      <c r="V216" s="31"/>
    </row>
    <row r="217" spans="1:22">
      <c r="A217" s="2">
        <v>215</v>
      </c>
      <c r="B217" s="2" t="s">
        <v>98</v>
      </c>
      <c r="C217" s="2" t="s">
        <v>99</v>
      </c>
      <c r="D217" s="2" t="s">
        <v>100</v>
      </c>
      <c r="E217" s="2" t="s">
        <v>28</v>
      </c>
      <c r="F217" s="2" t="s">
        <v>33</v>
      </c>
      <c r="G217" s="2" t="s">
        <v>39</v>
      </c>
      <c r="H217" s="2" t="s">
        <v>44</v>
      </c>
      <c r="I217" s="2" t="s">
        <v>47</v>
      </c>
      <c r="J217" s="6" t="s">
        <v>62</v>
      </c>
      <c r="K217" s="8" t="s">
        <v>185</v>
      </c>
      <c r="L217" s="2" t="s">
        <v>186</v>
      </c>
      <c r="M217" s="3">
        <f>VLOOKUP(A217,'Pro rata results to population'!$A$6:$E$1046,5,FALSE)</f>
        <v>15.172118948400717</v>
      </c>
      <c r="N217" s="3">
        <v>2.9585798816568056</v>
      </c>
      <c r="O217" s="2">
        <v>2.5</v>
      </c>
      <c r="P217" s="3">
        <f t="shared" si="15"/>
        <v>-0.18343195266272216</v>
      </c>
      <c r="Q217" s="2" t="s">
        <v>25</v>
      </c>
      <c r="R217" s="33" t="str">
        <f t="shared" si="16"/>
        <v>Yes</v>
      </c>
      <c r="S217" s="34">
        <f t="shared" si="17"/>
        <v>195.00109982783042</v>
      </c>
      <c r="T217" s="33">
        <f t="shared" si="18"/>
        <v>5</v>
      </c>
      <c r="U217" s="2">
        <f t="shared" si="19"/>
        <v>469</v>
      </c>
      <c r="V217" s="31"/>
    </row>
    <row r="218" spans="1:22">
      <c r="A218" s="2">
        <v>216</v>
      </c>
      <c r="B218" s="2" t="s">
        <v>98</v>
      </c>
      <c r="C218" s="2" t="s">
        <v>99</v>
      </c>
      <c r="D218" s="2" t="s">
        <v>100</v>
      </c>
      <c r="E218" s="2" t="s">
        <v>28</v>
      </c>
      <c r="F218" s="2" t="s">
        <v>33</v>
      </c>
      <c r="G218" s="2" t="s">
        <v>39</v>
      </c>
      <c r="H218" s="2" t="s">
        <v>44</v>
      </c>
      <c r="I218" s="2" t="s">
        <v>47</v>
      </c>
      <c r="J218" s="6" t="s">
        <v>62</v>
      </c>
      <c r="K218" s="8" t="s">
        <v>185</v>
      </c>
      <c r="L218" s="2" t="s">
        <v>187</v>
      </c>
      <c r="M218" s="3">
        <f>VLOOKUP(A218,'Pro rata results to population'!$A$6:$E$1046,5,FALSE)</f>
        <v>17.561591641950137</v>
      </c>
      <c r="N218" s="3">
        <v>3.46576500422655</v>
      </c>
      <c r="O218" s="2">
        <v>2.5</v>
      </c>
      <c r="P218" s="3">
        <f t="shared" si="15"/>
        <v>-0.3863060016906199</v>
      </c>
      <c r="Q218" s="2" t="s">
        <v>25</v>
      </c>
      <c r="R218" s="33" t="str">
        <f t="shared" si="16"/>
        <v>Yes</v>
      </c>
      <c r="S218" s="34">
        <f t="shared" si="17"/>
        <v>197.34913980961306</v>
      </c>
      <c r="T218" s="33">
        <f t="shared" si="18"/>
        <v>5</v>
      </c>
      <c r="U218" s="2">
        <f t="shared" si="19"/>
        <v>462</v>
      </c>
      <c r="V218" s="31"/>
    </row>
    <row r="219" spans="1:22">
      <c r="A219" s="2">
        <v>217</v>
      </c>
      <c r="B219" s="2" t="s">
        <v>98</v>
      </c>
      <c r="C219" s="2" t="s">
        <v>99</v>
      </c>
      <c r="D219" s="2" t="s">
        <v>100</v>
      </c>
      <c r="E219" s="2" t="s">
        <v>28</v>
      </c>
      <c r="F219" s="2" t="s">
        <v>33</v>
      </c>
      <c r="G219" s="2" t="s">
        <v>39</v>
      </c>
      <c r="H219" s="2" t="s">
        <v>44</v>
      </c>
      <c r="I219" s="2" t="s">
        <v>47</v>
      </c>
      <c r="J219" s="6" t="s">
        <v>62</v>
      </c>
      <c r="K219" s="8" t="s">
        <v>188</v>
      </c>
      <c r="L219" s="2" t="s">
        <v>24</v>
      </c>
      <c r="M219" s="3">
        <f>VLOOKUP(A219,'Pro rata results to population'!$A$6:$E$1046,5,FALSE)</f>
        <v>18.642098364472602</v>
      </c>
      <c r="N219" s="3">
        <v>2.874049027895182</v>
      </c>
      <c r="O219" s="2">
        <v>2.5</v>
      </c>
      <c r="P219" s="3">
        <f t="shared" si="15"/>
        <v>-0.14961961115807276</v>
      </c>
      <c r="Q219" s="2" t="s">
        <v>25</v>
      </c>
      <c r="R219" s="33" t="str">
        <f t="shared" si="16"/>
        <v>Yes</v>
      </c>
      <c r="S219" s="34">
        <f t="shared" si="17"/>
        <v>154.16982421745155</v>
      </c>
      <c r="T219" s="33">
        <f t="shared" si="18"/>
        <v>5</v>
      </c>
      <c r="U219" s="2">
        <f t="shared" si="19"/>
        <v>567</v>
      </c>
      <c r="V219" s="31"/>
    </row>
    <row r="220" spans="1:22">
      <c r="A220" s="2">
        <v>218</v>
      </c>
      <c r="B220" s="2" t="s">
        <v>98</v>
      </c>
      <c r="C220" s="2" t="s">
        <v>99</v>
      </c>
      <c r="D220" s="2" t="s">
        <v>100</v>
      </c>
      <c r="E220" s="2" t="s">
        <v>28</v>
      </c>
      <c r="F220" s="2" t="s">
        <v>33</v>
      </c>
      <c r="G220" s="2" t="s">
        <v>39</v>
      </c>
      <c r="H220" s="2" t="s">
        <v>44</v>
      </c>
      <c r="I220" s="2" t="s">
        <v>47</v>
      </c>
      <c r="J220" s="6" t="s">
        <v>63</v>
      </c>
      <c r="K220" s="8" t="s">
        <v>189</v>
      </c>
      <c r="L220" s="2" t="s">
        <v>24</v>
      </c>
      <c r="M220" s="3">
        <f>VLOOKUP(A220,'Pro rata results to population'!$A$6:$E$1046,5,FALSE)</f>
        <v>12.128463195431523</v>
      </c>
      <c r="N220" s="3">
        <v>2.0287404902789516</v>
      </c>
      <c r="O220" s="2">
        <v>2.5</v>
      </c>
      <c r="P220" s="3">
        <f t="shared" si="15"/>
        <v>0.18850380388841936</v>
      </c>
      <c r="Q220" s="2" t="s">
        <v>25</v>
      </c>
      <c r="R220" s="33" t="str">
        <f t="shared" si="16"/>
        <v>Yes</v>
      </c>
      <c r="S220" s="34">
        <f t="shared" si="17"/>
        <v>167.27102664112675</v>
      </c>
      <c r="T220" s="33">
        <f t="shared" si="18"/>
        <v>5</v>
      </c>
      <c r="U220" s="2">
        <f t="shared" si="19"/>
        <v>530</v>
      </c>
      <c r="V220" s="31"/>
    </row>
    <row r="221" spans="1:22">
      <c r="A221" s="2">
        <v>219</v>
      </c>
      <c r="B221" s="2" t="s">
        <v>98</v>
      </c>
      <c r="C221" s="2" t="s">
        <v>99</v>
      </c>
      <c r="D221" s="2" t="s">
        <v>100</v>
      </c>
      <c r="E221" s="2" t="s">
        <v>28</v>
      </c>
      <c r="F221" s="2" t="s">
        <v>33</v>
      </c>
      <c r="G221" s="2" t="s">
        <v>39</v>
      </c>
      <c r="H221" s="2" t="s">
        <v>44</v>
      </c>
      <c r="I221" s="2" t="s">
        <v>47</v>
      </c>
      <c r="J221" s="6" t="s">
        <v>63</v>
      </c>
      <c r="K221" s="8" t="s">
        <v>190</v>
      </c>
      <c r="L221" s="2" t="s">
        <v>24</v>
      </c>
      <c r="M221" s="3">
        <f>VLOOKUP(A221,'Pro rata results to population'!$A$6:$E$1046,5,FALSE)</f>
        <v>26.104274032050991</v>
      </c>
      <c r="N221" s="3">
        <v>3.0431107354184288</v>
      </c>
      <c r="O221" s="2">
        <v>2.5</v>
      </c>
      <c r="P221" s="3">
        <f t="shared" si="15"/>
        <v>-0.21724429416737157</v>
      </c>
      <c r="Q221" s="2" t="s">
        <v>25</v>
      </c>
      <c r="R221" s="33" t="str">
        <f t="shared" si="16"/>
        <v>Yes</v>
      </c>
      <c r="S221" s="34">
        <f t="shared" si="17"/>
        <v>116.57519116149633</v>
      </c>
      <c r="T221" s="33">
        <f t="shared" si="18"/>
        <v>5</v>
      </c>
      <c r="U221" s="2">
        <f t="shared" si="19"/>
        <v>706</v>
      </c>
      <c r="V221" s="31"/>
    </row>
    <row r="222" spans="1:22">
      <c r="A222" s="2">
        <v>220</v>
      </c>
      <c r="B222" s="2" t="s">
        <v>98</v>
      </c>
      <c r="C222" s="2" t="s">
        <v>99</v>
      </c>
      <c r="D222" s="2" t="s">
        <v>100</v>
      </c>
      <c r="E222" s="2" t="s">
        <v>28</v>
      </c>
      <c r="F222" s="2" t="s">
        <v>33</v>
      </c>
      <c r="G222" s="2" t="s">
        <v>39</v>
      </c>
      <c r="H222" s="2" t="s">
        <v>44</v>
      </c>
      <c r="I222" s="2" t="s">
        <v>47</v>
      </c>
      <c r="J222" s="6" t="s">
        <v>64</v>
      </c>
      <c r="K222" s="8" t="s">
        <v>191</v>
      </c>
      <c r="L222" s="2" t="s">
        <v>24</v>
      </c>
      <c r="M222" s="3">
        <f>VLOOKUP(A222,'Pro rata results to population'!$A$6:$E$1046,5,FALSE)</f>
        <v>16.67226290198343</v>
      </c>
      <c r="N222" s="3">
        <v>3.0431107354184288</v>
      </c>
      <c r="O222" s="2">
        <v>2.5</v>
      </c>
      <c r="P222" s="3">
        <f t="shared" si="15"/>
        <v>-0.21724429416737157</v>
      </c>
      <c r="Q222" s="2" t="s">
        <v>25</v>
      </c>
      <c r="R222" s="33" t="str">
        <f t="shared" si="16"/>
        <v>Yes</v>
      </c>
      <c r="S222" s="34">
        <f t="shared" si="17"/>
        <v>182.52535683421851</v>
      </c>
      <c r="T222" s="33">
        <f t="shared" si="18"/>
        <v>5</v>
      </c>
      <c r="U222" s="2">
        <f t="shared" si="19"/>
        <v>500</v>
      </c>
      <c r="V222" s="31"/>
    </row>
    <row r="223" spans="1:22">
      <c r="A223" s="2">
        <v>221</v>
      </c>
      <c r="B223" s="2" t="s">
        <v>98</v>
      </c>
      <c r="C223" s="2" t="s">
        <v>99</v>
      </c>
      <c r="D223" s="2" t="s">
        <v>100</v>
      </c>
      <c r="E223" s="2" t="s">
        <v>28</v>
      </c>
      <c r="F223" s="2" t="s">
        <v>33</v>
      </c>
      <c r="G223" s="2" t="s">
        <v>39</v>
      </c>
      <c r="H223" s="2" t="s">
        <v>44</v>
      </c>
      <c r="I223" s="2" t="s">
        <v>47</v>
      </c>
      <c r="J223" s="6" t="s">
        <v>64</v>
      </c>
      <c r="K223" s="8" t="s">
        <v>192</v>
      </c>
      <c r="L223" s="2" t="s">
        <v>24</v>
      </c>
      <c r="M223" s="3">
        <f>VLOOKUP(A223,'Pro rata results to population'!$A$6:$E$1046,5,FALSE)</f>
        <v>11.423280287156201</v>
      </c>
      <c r="N223" s="3">
        <v>1.9442096365173287</v>
      </c>
      <c r="O223" s="2">
        <v>2.5</v>
      </c>
      <c r="P223" s="3">
        <f t="shared" si="15"/>
        <v>0.22231614539306854</v>
      </c>
      <c r="Q223" s="2" t="s">
        <v>25</v>
      </c>
      <c r="R223" s="33" t="str">
        <f t="shared" si="16"/>
        <v>Yes</v>
      </c>
      <c r="S223" s="34">
        <f t="shared" si="17"/>
        <v>170.19714019477459</v>
      </c>
      <c r="T223" s="33">
        <f t="shared" si="18"/>
        <v>5</v>
      </c>
      <c r="U223" s="2">
        <f t="shared" si="19"/>
        <v>525</v>
      </c>
      <c r="V223" s="31"/>
    </row>
    <row r="224" spans="1:22">
      <c r="A224" s="2">
        <v>222</v>
      </c>
      <c r="B224" s="2" t="s">
        <v>98</v>
      </c>
      <c r="C224" s="2" t="s">
        <v>99</v>
      </c>
      <c r="D224" s="2" t="s">
        <v>100</v>
      </c>
      <c r="E224" s="2" t="s">
        <v>28</v>
      </c>
      <c r="F224" s="2" t="s">
        <v>33</v>
      </c>
      <c r="G224" s="2" t="s">
        <v>39</v>
      </c>
      <c r="H224" s="2" t="s">
        <v>44</v>
      </c>
      <c r="I224" s="2" t="s">
        <v>47</v>
      </c>
      <c r="J224" s="6" t="s">
        <v>64</v>
      </c>
      <c r="K224" s="8" t="s">
        <v>193</v>
      </c>
      <c r="L224" s="2" t="s">
        <v>24</v>
      </c>
      <c r="M224" s="3">
        <f>VLOOKUP(A224,'Pro rata results to population'!$A$6:$E$1046,5,FALSE)</f>
        <v>6.8783666270448141</v>
      </c>
      <c r="N224" s="3">
        <v>1.3524936601859681</v>
      </c>
      <c r="O224" s="2">
        <v>2.5</v>
      </c>
      <c r="P224" s="3">
        <f t="shared" si="15"/>
        <v>0.4590025359256128</v>
      </c>
      <c r="Q224" s="2" t="s">
        <v>25</v>
      </c>
      <c r="R224" s="33" t="str">
        <f t="shared" si="16"/>
        <v>Yes</v>
      </c>
      <c r="S224" s="34">
        <f t="shared" si="17"/>
        <v>196.63006255993167</v>
      </c>
      <c r="T224" s="33">
        <f t="shared" si="18"/>
        <v>5</v>
      </c>
      <c r="U224" s="2">
        <f t="shared" si="19"/>
        <v>464</v>
      </c>
      <c r="V224" s="31"/>
    </row>
    <row r="225" spans="1:22">
      <c r="A225" s="2">
        <v>223</v>
      </c>
      <c r="B225" s="2" t="s">
        <v>98</v>
      </c>
      <c r="C225" s="2" t="s">
        <v>99</v>
      </c>
      <c r="D225" s="2" t="s">
        <v>100</v>
      </c>
      <c r="E225" s="2" t="s">
        <v>28</v>
      </c>
      <c r="F225" s="2" t="s">
        <v>33</v>
      </c>
      <c r="G225" s="2" t="s">
        <v>39</v>
      </c>
      <c r="H225" s="2" t="s">
        <v>44</v>
      </c>
      <c r="I225" s="2" t="s">
        <v>47</v>
      </c>
      <c r="J225" s="6" t="s">
        <v>64</v>
      </c>
      <c r="K225" s="8">
        <v>617</v>
      </c>
      <c r="L225" s="2" t="s">
        <v>24</v>
      </c>
      <c r="M225" s="3">
        <f>VLOOKUP(A225,'Pro rata results to population'!$A$6:$E$1046,5,FALSE)</f>
        <v>7.8777213668120485</v>
      </c>
      <c r="N225" s="3">
        <v>2.7049873203719361</v>
      </c>
      <c r="O225" s="2">
        <v>2.5</v>
      </c>
      <c r="P225" s="3">
        <f t="shared" si="15"/>
        <v>-8.1994928148774404E-2</v>
      </c>
      <c r="Q225" s="2" t="s">
        <v>25</v>
      </c>
      <c r="R225" s="33" t="str">
        <f t="shared" si="16"/>
        <v>Yes</v>
      </c>
      <c r="S225" s="34">
        <f t="shared" si="17"/>
        <v>343.37179425610844</v>
      </c>
      <c r="T225" s="33">
        <f t="shared" si="18"/>
        <v>5</v>
      </c>
      <c r="U225" s="2">
        <f t="shared" si="19"/>
        <v>272</v>
      </c>
      <c r="V225" s="31"/>
    </row>
    <row r="226" spans="1:22">
      <c r="A226" s="2">
        <v>224</v>
      </c>
      <c r="B226" s="2" t="s">
        <v>98</v>
      </c>
      <c r="C226" s="2" t="s">
        <v>99</v>
      </c>
      <c r="D226" s="2" t="s">
        <v>100</v>
      </c>
      <c r="E226" s="2" t="s">
        <v>28</v>
      </c>
      <c r="F226" s="2" t="s">
        <v>33</v>
      </c>
      <c r="G226" s="2" t="s">
        <v>39</v>
      </c>
      <c r="H226" s="2" t="s">
        <v>44</v>
      </c>
      <c r="I226" s="2" t="s">
        <v>47</v>
      </c>
      <c r="J226" s="6" t="s">
        <v>64</v>
      </c>
      <c r="K226" s="8">
        <v>618</v>
      </c>
      <c r="L226" s="2" t="s">
        <v>24</v>
      </c>
      <c r="M226" s="3">
        <f>VLOOKUP(A226,'Pro rata results to population'!$A$6:$E$1046,5,FALSE)</f>
        <v>9.3876457354159033</v>
      </c>
      <c r="N226" s="3">
        <v>3.1276415891800489</v>
      </c>
      <c r="O226" s="2">
        <v>2.5</v>
      </c>
      <c r="P226" s="3">
        <f t="shared" si="15"/>
        <v>-0.25105663567201963</v>
      </c>
      <c r="Q226" s="2" t="s">
        <v>25</v>
      </c>
      <c r="R226" s="33" t="str">
        <f t="shared" si="16"/>
        <v>Yes</v>
      </c>
      <c r="S226" s="34">
        <f t="shared" si="17"/>
        <v>333.16570281094914</v>
      </c>
      <c r="T226" s="33">
        <f t="shared" si="18"/>
        <v>5</v>
      </c>
      <c r="U226" s="2">
        <f t="shared" si="19"/>
        <v>278</v>
      </c>
      <c r="V226" s="31"/>
    </row>
    <row r="227" spans="1:22">
      <c r="A227" s="2">
        <v>225</v>
      </c>
      <c r="B227" s="2" t="s">
        <v>98</v>
      </c>
      <c r="C227" s="2" t="s">
        <v>99</v>
      </c>
      <c r="D227" s="2" t="s">
        <v>100</v>
      </c>
      <c r="E227" s="2" t="s">
        <v>28</v>
      </c>
      <c r="F227" s="2" t="s">
        <v>33</v>
      </c>
      <c r="G227" s="2" t="s">
        <v>39</v>
      </c>
      <c r="H227" s="2" t="s">
        <v>44</v>
      </c>
      <c r="I227" s="2" t="s">
        <v>47</v>
      </c>
      <c r="J227" s="6" t="s">
        <v>64</v>
      </c>
      <c r="K227" s="8" t="s">
        <v>194</v>
      </c>
      <c r="L227" s="2" t="s">
        <v>24</v>
      </c>
      <c r="M227" s="3">
        <f>VLOOKUP(A227,'Pro rata results to population'!$A$6:$E$1046,5,FALSE)</f>
        <v>7.6714482269747108</v>
      </c>
      <c r="N227" s="3">
        <v>1.6060862214708371</v>
      </c>
      <c r="O227" s="2">
        <v>2.5</v>
      </c>
      <c r="P227" s="3">
        <f t="shared" si="15"/>
        <v>0.35756551141166515</v>
      </c>
      <c r="Q227" s="2" t="s">
        <v>25</v>
      </c>
      <c r="R227" s="33" t="str">
        <f t="shared" si="16"/>
        <v>Yes</v>
      </c>
      <c r="S227" s="34">
        <f t="shared" si="17"/>
        <v>209.3589337960257</v>
      </c>
      <c r="T227" s="33">
        <f t="shared" si="18"/>
        <v>5</v>
      </c>
      <c r="U227" s="2">
        <f t="shared" si="19"/>
        <v>445</v>
      </c>
      <c r="V227" s="31"/>
    </row>
    <row r="228" spans="1:22">
      <c r="A228" s="2">
        <v>226</v>
      </c>
      <c r="B228" s="2" t="s">
        <v>98</v>
      </c>
      <c r="C228" s="2" t="s">
        <v>99</v>
      </c>
      <c r="D228" s="2" t="s">
        <v>100</v>
      </c>
      <c r="E228" s="2" t="s">
        <v>28</v>
      </c>
      <c r="F228" s="2" t="s">
        <v>33</v>
      </c>
      <c r="G228" s="2" t="s">
        <v>39</v>
      </c>
      <c r="H228" s="2" t="s">
        <v>44</v>
      </c>
      <c r="I228" s="2" t="s">
        <v>47</v>
      </c>
      <c r="J228" s="6" t="s">
        <v>64</v>
      </c>
      <c r="K228" s="8" t="s">
        <v>195</v>
      </c>
      <c r="L228" s="2" t="s">
        <v>24</v>
      </c>
      <c r="M228" s="3">
        <f>VLOOKUP(A228,'Pro rata results to population'!$A$6:$E$1046,5,FALSE)</f>
        <v>5.5212424085660139</v>
      </c>
      <c r="N228" s="3">
        <v>1.6906170752324601</v>
      </c>
      <c r="O228" s="2">
        <v>2.5</v>
      </c>
      <c r="P228" s="3">
        <f t="shared" si="15"/>
        <v>0.32375316990701597</v>
      </c>
      <c r="Q228" s="2" t="s">
        <v>25</v>
      </c>
      <c r="R228" s="33" t="str">
        <f t="shared" si="16"/>
        <v>Yes</v>
      </c>
      <c r="S228" s="34">
        <f t="shared" si="17"/>
        <v>306.20229110200398</v>
      </c>
      <c r="T228" s="33">
        <f t="shared" si="18"/>
        <v>5</v>
      </c>
      <c r="U228" s="2">
        <f t="shared" si="19"/>
        <v>309</v>
      </c>
      <c r="V228" s="31"/>
    </row>
    <row r="229" spans="1:22">
      <c r="A229" s="2">
        <v>227</v>
      </c>
      <c r="B229" s="2" t="s">
        <v>98</v>
      </c>
      <c r="C229" s="2" t="s">
        <v>99</v>
      </c>
      <c r="D229" s="2" t="s">
        <v>100</v>
      </c>
      <c r="E229" s="2" t="s">
        <v>28</v>
      </c>
      <c r="F229" s="2" t="s">
        <v>33</v>
      </c>
      <c r="G229" s="2" t="s">
        <v>39</v>
      </c>
      <c r="H229" s="2" t="s">
        <v>44</v>
      </c>
      <c r="I229" s="2" t="s">
        <v>47</v>
      </c>
      <c r="J229" s="6" t="s">
        <v>64</v>
      </c>
      <c r="K229" s="8" t="s">
        <v>196</v>
      </c>
      <c r="L229" s="2" t="s">
        <v>24</v>
      </c>
      <c r="M229" s="3">
        <f>VLOOKUP(A229,'Pro rata results to population'!$A$6:$E$1046,5,FALSE)</f>
        <v>14.443444329851824</v>
      </c>
      <c r="N229" s="3">
        <v>1.8596787827557053</v>
      </c>
      <c r="O229" s="2">
        <v>2.5</v>
      </c>
      <c r="P229" s="3">
        <f t="shared" si="15"/>
        <v>0.25612848689771783</v>
      </c>
      <c r="Q229" s="2" t="s">
        <v>25</v>
      </c>
      <c r="R229" s="33" t="str">
        <f t="shared" si="16"/>
        <v>Yes</v>
      </c>
      <c r="S229" s="34">
        <f t="shared" si="17"/>
        <v>128.75590754430414</v>
      </c>
      <c r="T229" s="33">
        <f t="shared" si="18"/>
        <v>5</v>
      </c>
      <c r="U229" s="2">
        <f t="shared" si="19"/>
        <v>654</v>
      </c>
      <c r="V229" s="31"/>
    </row>
    <row r="230" spans="1:22">
      <c r="A230" s="2">
        <v>228</v>
      </c>
      <c r="B230" s="2" t="s">
        <v>98</v>
      </c>
      <c r="C230" s="2" t="s">
        <v>99</v>
      </c>
      <c r="D230" s="2" t="s">
        <v>100</v>
      </c>
      <c r="E230" s="2" t="s">
        <v>28</v>
      </c>
      <c r="F230" s="2" t="s">
        <v>33</v>
      </c>
      <c r="G230" s="2" t="s">
        <v>39</v>
      </c>
      <c r="H230" s="2" t="s">
        <v>44</v>
      </c>
      <c r="I230" s="2" t="s">
        <v>47</v>
      </c>
      <c r="J230" s="6" t="s">
        <v>64</v>
      </c>
      <c r="K230" s="8" t="s">
        <v>197</v>
      </c>
      <c r="L230" s="2" t="s">
        <v>24</v>
      </c>
      <c r="M230" s="3">
        <f>VLOOKUP(A230,'Pro rata results to population'!$A$6:$E$1046,5,FALSE)</f>
        <v>4.2118452947659648</v>
      </c>
      <c r="N230" s="3">
        <v>2.0287404902789521</v>
      </c>
      <c r="O230" s="2">
        <v>2.5</v>
      </c>
      <c r="P230" s="3">
        <f t="shared" si="15"/>
        <v>0.18850380388841914</v>
      </c>
      <c r="Q230" s="2" t="s">
        <v>25</v>
      </c>
      <c r="R230" s="33" t="str">
        <f t="shared" si="16"/>
        <v>Yes</v>
      </c>
      <c r="S230" s="34">
        <f t="shared" si="17"/>
        <v>481.67497813845534</v>
      </c>
      <c r="T230" s="33">
        <f t="shared" si="18"/>
        <v>5</v>
      </c>
      <c r="U230" s="2">
        <f t="shared" si="19"/>
        <v>192</v>
      </c>
      <c r="V230" s="31"/>
    </row>
    <row r="231" spans="1:22">
      <c r="A231" s="2">
        <v>229</v>
      </c>
      <c r="B231" s="2" t="s">
        <v>98</v>
      </c>
      <c r="C231" s="2" t="s">
        <v>99</v>
      </c>
      <c r="D231" s="2" t="s">
        <v>100</v>
      </c>
      <c r="E231" s="2" t="s">
        <v>28</v>
      </c>
      <c r="F231" s="2" t="s">
        <v>33</v>
      </c>
      <c r="G231" s="2" t="s">
        <v>39</v>
      </c>
      <c r="H231" s="2" t="s">
        <v>44</v>
      </c>
      <c r="I231" s="2" t="s">
        <v>48</v>
      </c>
      <c r="J231" s="6" t="s">
        <v>91</v>
      </c>
      <c r="K231" s="8" t="s">
        <v>198</v>
      </c>
      <c r="L231" s="2" t="s">
        <v>24</v>
      </c>
      <c r="M231" s="3">
        <f>VLOOKUP(A231,'Pro rata results to population'!$A$6:$E$1046,5,FALSE)</f>
        <v>13.980310351154014</v>
      </c>
      <c r="N231" s="3">
        <v>3.7193575655114133</v>
      </c>
      <c r="O231" s="2">
        <v>2.5</v>
      </c>
      <c r="P231" s="3">
        <f t="shared" si="15"/>
        <v>-0.48774302620456522</v>
      </c>
      <c r="Q231" s="2" t="s">
        <v>25</v>
      </c>
      <c r="R231" s="33" t="str">
        <f t="shared" si="16"/>
        <v>Yes</v>
      </c>
      <c r="S231" s="34">
        <f t="shared" si="17"/>
        <v>266.04256072215139</v>
      </c>
      <c r="T231" s="33">
        <f t="shared" si="18"/>
        <v>5</v>
      </c>
      <c r="U231" s="2">
        <f t="shared" si="19"/>
        <v>349</v>
      </c>
      <c r="V231" s="31"/>
    </row>
    <row r="232" spans="1:22">
      <c r="A232" s="2">
        <v>230</v>
      </c>
      <c r="B232" s="2" t="s">
        <v>98</v>
      </c>
      <c r="C232" s="2" t="s">
        <v>99</v>
      </c>
      <c r="D232" s="2" t="s">
        <v>100</v>
      </c>
      <c r="E232" s="2" t="s">
        <v>28</v>
      </c>
      <c r="F232" s="2" t="s">
        <v>33</v>
      </c>
      <c r="G232" s="2" t="s">
        <v>39</v>
      </c>
      <c r="H232" s="2" t="s">
        <v>44</v>
      </c>
      <c r="I232" s="2" t="s">
        <v>48</v>
      </c>
      <c r="J232" s="6" t="s">
        <v>91</v>
      </c>
      <c r="K232" s="8" t="s">
        <v>199</v>
      </c>
      <c r="L232" s="2" t="s">
        <v>24</v>
      </c>
      <c r="M232" s="3">
        <f>VLOOKUP(A232,'Pro rata results to population'!$A$6:$E$1046,5,FALSE)</f>
        <v>6.6305953418021968</v>
      </c>
      <c r="N232" s="3">
        <v>1.6906170752324596</v>
      </c>
      <c r="O232" s="2">
        <v>2.5</v>
      </c>
      <c r="P232" s="3">
        <f t="shared" si="15"/>
        <v>0.32375316990701619</v>
      </c>
      <c r="Q232" s="2" t="s">
        <v>25</v>
      </c>
      <c r="R232" s="33" t="str">
        <f t="shared" si="16"/>
        <v>Yes</v>
      </c>
      <c r="S232" s="34">
        <f t="shared" si="17"/>
        <v>254.97213871189876</v>
      </c>
      <c r="T232" s="33">
        <f t="shared" si="18"/>
        <v>5</v>
      </c>
      <c r="U232" s="2">
        <f t="shared" si="19"/>
        <v>363</v>
      </c>
      <c r="V232" s="31"/>
    </row>
    <row r="233" spans="1:22">
      <c r="A233" s="2">
        <v>231</v>
      </c>
      <c r="B233" s="2" t="s">
        <v>98</v>
      </c>
      <c r="C233" s="2" t="s">
        <v>99</v>
      </c>
      <c r="D233" s="2" t="s">
        <v>100</v>
      </c>
      <c r="E233" s="2" t="s">
        <v>28</v>
      </c>
      <c r="F233" s="2" t="s">
        <v>33</v>
      </c>
      <c r="G233" s="2" t="s">
        <v>39</v>
      </c>
      <c r="H233" s="2" t="s">
        <v>44</v>
      </c>
      <c r="I233" s="2" t="s">
        <v>48</v>
      </c>
      <c r="J233" s="6" t="s">
        <v>91</v>
      </c>
      <c r="K233" s="8" t="s">
        <v>200</v>
      </c>
      <c r="L233" s="2" t="s">
        <v>24</v>
      </c>
      <c r="M233" s="3">
        <f>VLOOKUP(A233,'Pro rata results to population'!$A$6:$E$1046,5,FALSE)</f>
        <v>6.9775525762635207</v>
      </c>
      <c r="N233" s="3">
        <v>3.6348267117497892</v>
      </c>
      <c r="O233" s="2">
        <v>2.5</v>
      </c>
      <c r="P233" s="3">
        <f t="shared" si="15"/>
        <v>-0.4539306846999156</v>
      </c>
      <c r="Q233" s="2" t="s">
        <v>25</v>
      </c>
      <c r="R233" s="33" t="str">
        <f t="shared" si="16"/>
        <v>Yes</v>
      </c>
      <c r="S233" s="34">
        <f t="shared" si="17"/>
        <v>520.93146873803119</v>
      </c>
      <c r="T233" s="33">
        <f t="shared" si="18"/>
        <v>5</v>
      </c>
      <c r="U233" s="2">
        <f t="shared" si="19"/>
        <v>171</v>
      </c>
      <c r="V233" s="31"/>
    </row>
    <row r="234" spans="1:22">
      <c r="A234" s="2">
        <v>232</v>
      </c>
      <c r="B234" s="2" t="s">
        <v>98</v>
      </c>
      <c r="C234" s="2" t="s">
        <v>99</v>
      </c>
      <c r="D234" s="2" t="s">
        <v>100</v>
      </c>
      <c r="E234" s="2" t="s">
        <v>28</v>
      </c>
      <c r="F234" s="2" t="s">
        <v>33</v>
      </c>
      <c r="G234" s="2" t="s">
        <v>39</v>
      </c>
      <c r="H234" s="2" t="s">
        <v>44</v>
      </c>
      <c r="I234" s="2" t="s">
        <v>48</v>
      </c>
      <c r="J234" s="6" t="s">
        <v>91</v>
      </c>
      <c r="K234" s="8" t="s">
        <v>201</v>
      </c>
      <c r="L234" s="2" t="s">
        <v>24</v>
      </c>
      <c r="M234" s="3">
        <f>VLOOKUP(A234,'Pro rata results to population'!$A$6:$E$1046,5,FALSE)</f>
        <v>8.7047850905073982</v>
      </c>
      <c r="N234" s="3">
        <v>2.1132713440405748</v>
      </c>
      <c r="O234" s="2">
        <v>2.5</v>
      </c>
      <c r="P234" s="3">
        <f t="shared" si="15"/>
        <v>0.15469146238377007</v>
      </c>
      <c r="Q234" s="2" t="s">
        <v>25</v>
      </c>
      <c r="R234" s="33" t="str">
        <f t="shared" si="16"/>
        <v>Yes</v>
      </c>
      <c r="S234" s="34">
        <f t="shared" si="17"/>
        <v>242.77122548896762</v>
      </c>
      <c r="T234" s="33">
        <f t="shared" si="18"/>
        <v>5</v>
      </c>
      <c r="U234" s="2">
        <f t="shared" si="19"/>
        <v>375</v>
      </c>
      <c r="V234" s="31"/>
    </row>
    <row r="235" spans="1:22">
      <c r="A235" s="2">
        <v>233</v>
      </c>
      <c r="B235" s="2" t="s">
        <v>98</v>
      </c>
      <c r="C235" s="2" t="s">
        <v>99</v>
      </c>
      <c r="D235" s="2" t="s">
        <v>100</v>
      </c>
      <c r="E235" s="2" t="s">
        <v>28</v>
      </c>
      <c r="F235" s="2" t="s">
        <v>33</v>
      </c>
      <c r="G235" s="2" t="s">
        <v>39</v>
      </c>
      <c r="H235" s="2" t="s">
        <v>44</v>
      </c>
      <c r="I235" s="2" t="s">
        <v>48</v>
      </c>
      <c r="J235" s="6" t="s">
        <v>91</v>
      </c>
      <c r="K235" s="8" t="s">
        <v>202</v>
      </c>
      <c r="L235" s="2" t="s">
        <v>24</v>
      </c>
      <c r="M235" s="3">
        <f>VLOOKUP(A235,'Pro rata results to population'!$A$6:$E$1046,5,FALSE)</f>
        <v>10.585729628063076</v>
      </c>
      <c r="N235" s="3">
        <v>2.4513947590870671</v>
      </c>
      <c r="O235" s="2">
        <v>2.5</v>
      </c>
      <c r="P235" s="3">
        <f t="shared" si="15"/>
        <v>1.9442096365173134E-2</v>
      </c>
      <c r="Q235" s="2" t="s">
        <v>25</v>
      </c>
      <c r="R235" s="33" t="str">
        <f t="shared" si="16"/>
        <v>Yes</v>
      </c>
      <c r="S235" s="34">
        <f t="shared" si="17"/>
        <v>231.57541758749898</v>
      </c>
      <c r="T235" s="33">
        <f t="shared" si="18"/>
        <v>5</v>
      </c>
      <c r="U235" s="2">
        <f t="shared" si="19"/>
        <v>403</v>
      </c>
      <c r="V235" s="31"/>
    </row>
    <row r="236" spans="1:22">
      <c r="A236" s="2">
        <v>234</v>
      </c>
      <c r="B236" s="2" t="s">
        <v>98</v>
      </c>
      <c r="C236" s="2" t="s">
        <v>99</v>
      </c>
      <c r="D236" s="2" t="s">
        <v>100</v>
      </c>
      <c r="E236" s="2" t="s">
        <v>28</v>
      </c>
      <c r="F236" s="2" t="s">
        <v>33</v>
      </c>
      <c r="G236" s="2" t="s">
        <v>39</v>
      </c>
      <c r="H236" s="2" t="s">
        <v>44</v>
      </c>
      <c r="I236" s="2" t="s">
        <v>48</v>
      </c>
      <c r="J236" s="6" t="s">
        <v>91</v>
      </c>
      <c r="K236" s="8" t="s">
        <v>203</v>
      </c>
      <c r="L236" s="2" t="s">
        <v>24</v>
      </c>
      <c r="M236" s="3">
        <f>VLOOKUP(A236,'Pro rata results to population'!$A$6:$E$1046,5,FALSE)</f>
        <v>5.9885789651958596</v>
      </c>
      <c r="N236" s="3">
        <v>1.4370245139475908</v>
      </c>
      <c r="O236" s="2">
        <v>2.5</v>
      </c>
      <c r="P236" s="3">
        <f t="shared" si="15"/>
        <v>0.42519019442096373</v>
      </c>
      <c r="Q236" s="2" t="s">
        <v>25</v>
      </c>
      <c r="R236" s="33" t="str">
        <f t="shared" si="16"/>
        <v>Yes</v>
      </c>
      <c r="S236" s="34">
        <f t="shared" si="17"/>
        <v>239.96085253266628</v>
      </c>
      <c r="T236" s="33">
        <f t="shared" si="18"/>
        <v>5</v>
      </c>
      <c r="U236" s="2">
        <f t="shared" si="19"/>
        <v>381</v>
      </c>
      <c r="V236" s="31"/>
    </row>
    <row r="237" spans="1:22">
      <c r="A237" s="2">
        <v>235</v>
      </c>
      <c r="B237" s="2" t="s">
        <v>98</v>
      </c>
      <c r="C237" s="2" t="s">
        <v>99</v>
      </c>
      <c r="D237" s="2" t="s">
        <v>100</v>
      </c>
      <c r="E237" s="2" t="s">
        <v>28</v>
      </c>
      <c r="F237" s="2" t="s">
        <v>33</v>
      </c>
      <c r="G237" s="2" t="s">
        <v>39</v>
      </c>
      <c r="H237" s="2" t="s">
        <v>44</v>
      </c>
      <c r="I237" s="2" t="s">
        <v>48</v>
      </c>
      <c r="J237" s="6" t="s">
        <v>68</v>
      </c>
      <c r="K237" s="8" t="s">
        <v>204</v>
      </c>
      <c r="L237" s="2" t="s">
        <v>24</v>
      </c>
      <c r="M237" s="3">
        <f>VLOOKUP(A237,'Pro rata results to population'!$A$6:$E$1046,5,FALSE)</f>
        <v>7.3638985179276606</v>
      </c>
      <c r="N237" s="3">
        <v>2.1132713440405748</v>
      </c>
      <c r="O237" s="2">
        <v>2.5</v>
      </c>
      <c r="P237" s="3">
        <f t="shared" si="15"/>
        <v>0.15469146238377007</v>
      </c>
      <c r="Q237" s="2" t="s">
        <v>25</v>
      </c>
      <c r="R237" s="33" t="str">
        <f t="shared" si="16"/>
        <v>Yes</v>
      </c>
      <c r="S237" s="34">
        <f t="shared" si="17"/>
        <v>286.97724974016739</v>
      </c>
      <c r="T237" s="33">
        <f t="shared" si="18"/>
        <v>5</v>
      </c>
      <c r="U237" s="2">
        <f t="shared" si="19"/>
        <v>324</v>
      </c>
      <c r="V237" s="31"/>
    </row>
    <row r="238" spans="1:22">
      <c r="A238" s="2">
        <v>236</v>
      </c>
      <c r="B238" s="2" t="s">
        <v>98</v>
      </c>
      <c r="C238" s="2" t="s">
        <v>99</v>
      </c>
      <c r="D238" s="2" t="s">
        <v>100</v>
      </c>
      <c r="E238" s="2" t="s">
        <v>28</v>
      </c>
      <c r="F238" s="2" t="s">
        <v>33</v>
      </c>
      <c r="G238" s="2" t="s">
        <v>39</v>
      </c>
      <c r="H238" s="2" t="s">
        <v>44</v>
      </c>
      <c r="I238" s="2" t="s">
        <v>48</v>
      </c>
      <c r="J238" s="6" t="s">
        <v>68</v>
      </c>
      <c r="K238" s="8">
        <v>232</v>
      </c>
      <c r="L238" s="2" t="s">
        <v>24</v>
      </c>
      <c r="M238" s="3">
        <f>VLOOKUP(A238,'Pro rata results to population'!$A$6:$E$1046,5,FALSE)</f>
        <v>7.3994587392648308</v>
      </c>
      <c r="N238" s="3">
        <v>2.0287404902789516</v>
      </c>
      <c r="O238" s="2">
        <v>2.5</v>
      </c>
      <c r="P238" s="3">
        <f t="shared" si="15"/>
        <v>0.18850380388841936</v>
      </c>
      <c r="Q238" s="2" t="s">
        <v>25</v>
      </c>
      <c r="R238" s="33" t="str">
        <f t="shared" si="16"/>
        <v>Yes</v>
      </c>
      <c r="S238" s="34">
        <f t="shared" si="17"/>
        <v>274.1741743235284</v>
      </c>
      <c r="T238" s="33">
        <f t="shared" si="18"/>
        <v>5</v>
      </c>
      <c r="U238" s="2">
        <f t="shared" si="19"/>
        <v>341</v>
      </c>
      <c r="V238" s="31"/>
    </row>
    <row r="239" spans="1:22">
      <c r="A239" s="2">
        <v>237</v>
      </c>
      <c r="B239" s="2" t="s">
        <v>98</v>
      </c>
      <c r="C239" s="2" t="s">
        <v>99</v>
      </c>
      <c r="D239" s="2" t="s">
        <v>100</v>
      </c>
      <c r="E239" s="2" t="s">
        <v>28</v>
      </c>
      <c r="F239" s="2" t="s">
        <v>33</v>
      </c>
      <c r="G239" s="2" t="s">
        <v>39</v>
      </c>
      <c r="H239" s="2" t="s">
        <v>44</v>
      </c>
      <c r="I239" s="2" t="s">
        <v>48</v>
      </c>
      <c r="J239" s="6" t="s">
        <v>68</v>
      </c>
      <c r="K239" s="8" t="s">
        <v>205</v>
      </c>
      <c r="L239" s="2" t="s">
        <v>24</v>
      </c>
      <c r="M239" s="3">
        <f>VLOOKUP(A239,'Pro rata results to population'!$A$6:$E$1046,5,FALSE)</f>
        <v>4.8543685505394949</v>
      </c>
      <c r="N239" s="3">
        <v>3.381234150464921</v>
      </c>
      <c r="O239" s="2">
        <v>2.5</v>
      </c>
      <c r="P239" s="3">
        <f t="shared" si="15"/>
        <v>-0.3524936601859685</v>
      </c>
      <c r="Q239" s="2" t="s">
        <v>25</v>
      </c>
      <c r="R239" s="33" t="str">
        <f t="shared" si="16"/>
        <v>Yes</v>
      </c>
      <c r="S239" s="34">
        <f t="shared" si="17"/>
        <v>696.53428973561233</v>
      </c>
      <c r="T239" s="33">
        <f t="shared" si="18"/>
        <v>5</v>
      </c>
      <c r="U239" s="2">
        <f t="shared" si="19"/>
        <v>122</v>
      </c>
      <c r="V239" s="31"/>
    </row>
    <row r="240" spans="1:22">
      <c r="A240" s="2">
        <v>238</v>
      </c>
      <c r="B240" s="2" t="s">
        <v>98</v>
      </c>
      <c r="C240" s="2" t="s">
        <v>99</v>
      </c>
      <c r="D240" s="2" t="s">
        <v>100</v>
      </c>
      <c r="E240" s="2" t="s">
        <v>28</v>
      </c>
      <c r="F240" s="2" t="s">
        <v>33</v>
      </c>
      <c r="G240" s="2" t="s">
        <v>39</v>
      </c>
      <c r="H240" s="2" t="s">
        <v>44</v>
      </c>
      <c r="I240" s="2" t="s">
        <v>48</v>
      </c>
      <c r="J240" s="6" t="s">
        <v>68</v>
      </c>
      <c r="K240" s="8">
        <v>236</v>
      </c>
      <c r="L240" s="2" t="s">
        <v>24</v>
      </c>
      <c r="M240" s="3">
        <f>VLOOKUP(A240,'Pro rata results to population'!$A$6:$E$1046,5,FALSE)</f>
        <v>2.1488530511192501</v>
      </c>
      <c r="N240" s="3">
        <v>2.3668639053254443</v>
      </c>
      <c r="O240" s="2">
        <v>2.5</v>
      </c>
      <c r="P240" s="3">
        <f t="shared" si="15"/>
        <v>5.3254437869822313E-2</v>
      </c>
      <c r="Q240" s="2" t="s">
        <v>25</v>
      </c>
      <c r="R240" s="33" t="str">
        <f t="shared" si="16"/>
        <v>Yes</v>
      </c>
      <c r="S240" s="34">
        <f t="shared" si="17"/>
        <v>1101.45451969954</v>
      </c>
      <c r="T240" s="33">
        <f t="shared" si="18"/>
        <v>5</v>
      </c>
      <c r="U240" s="2">
        <f t="shared" si="19"/>
        <v>70</v>
      </c>
      <c r="V240" s="31"/>
    </row>
    <row r="241" spans="1:22">
      <c r="A241" s="2">
        <v>239</v>
      </c>
      <c r="B241" s="2" t="s">
        <v>98</v>
      </c>
      <c r="C241" s="2" t="s">
        <v>99</v>
      </c>
      <c r="D241" s="2" t="s">
        <v>100</v>
      </c>
      <c r="E241" s="2" t="s">
        <v>28</v>
      </c>
      <c r="F241" s="2" t="s">
        <v>33</v>
      </c>
      <c r="G241" s="2" t="s">
        <v>39</v>
      </c>
      <c r="H241" s="2" t="s">
        <v>44</v>
      </c>
      <c r="I241" s="2" t="s">
        <v>48</v>
      </c>
      <c r="J241" s="6" t="s">
        <v>68</v>
      </c>
      <c r="K241" s="8" t="s">
        <v>206</v>
      </c>
      <c r="L241" s="2" t="s">
        <v>24</v>
      </c>
      <c r="M241" s="3">
        <f>VLOOKUP(A241,'Pro rata results to population'!$A$6:$E$1046,5,FALSE)</f>
        <v>4.3658694556304418</v>
      </c>
      <c r="N241" s="3">
        <v>1.775147928994083</v>
      </c>
      <c r="O241" s="2">
        <v>2.5</v>
      </c>
      <c r="P241" s="3">
        <f t="shared" si="15"/>
        <v>0.28994082840236679</v>
      </c>
      <c r="Q241" s="2" t="s">
        <v>25</v>
      </c>
      <c r="R241" s="33" t="str">
        <f t="shared" si="16"/>
        <v>Yes</v>
      </c>
      <c r="S241" s="34">
        <f t="shared" si="17"/>
        <v>406.59665778709075</v>
      </c>
      <c r="T241" s="33">
        <f t="shared" si="18"/>
        <v>5</v>
      </c>
      <c r="U241" s="2">
        <f t="shared" si="19"/>
        <v>226</v>
      </c>
      <c r="V241" s="31"/>
    </row>
    <row r="242" spans="1:22">
      <c r="A242" s="2">
        <v>240</v>
      </c>
      <c r="B242" s="2" t="s">
        <v>98</v>
      </c>
      <c r="C242" s="2" t="s">
        <v>99</v>
      </c>
      <c r="D242" s="2" t="s">
        <v>100</v>
      </c>
      <c r="E242" s="2" t="s">
        <v>28</v>
      </c>
      <c r="F242" s="2" t="s">
        <v>33</v>
      </c>
      <c r="G242" s="2" t="s">
        <v>39</v>
      </c>
      <c r="H242" s="2" t="s">
        <v>44</v>
      </c>
      <c r="I242" s="2" t="s">
        <v>48</v>
      </c>
      <c r="J242" s="6" t="s">
        <v>68</v>
      </c>
      <c r="K242" s="8" t="s">
        <v>207</v>
      </c>
      <c r="L242" s="2" t="s">
        <v>24</v>
      </c>
      <c r="M242" s="3">
        <f>VLOOKUP(A242,'Pro rata results to population'!$A$6:$E$1046,5,FALSE)</f>
        <v>11.134228033881572</v>
      </c>
      <c r="N242" s="3">
        <v>3.2967032967032979</v>
      </c>
      <c r="O242" s="2">
        <v>2.5</v>
      </c>
      <c r="P242" s="3">
        <f t="shared" si="15"/>
        <v>-0.3186813186813191</v>
      </c>
      <c r="Q242" s="2" t="s">
        <v>25</v>
      </c>
      <c r="R242" s="33" t="str">
        <f t="shared" si="16"/>
        <v>Yes</v>
      </c>
      <c r="S242" s="34">
        <f t="shared" si="17"/>
        <v>296.0872802920324</v>
      </c>
      <c r="T242" s="33">
        <f t="shared" si="18"/>
        <v>5</v>
      </c>
      <c r="U242" s="2">
        <f t="shared" si="19"/>
        <v>317</v>
      </c>
      <c r="V242" s="31"/>
    </row>
    <row r="243" spans="1:22">
      <c r="A243" s="2">
        <v>241</v>
      </c>
      <c r="B243" s="2" t="s">
        <v>98</v>
      </c>
      <c r="C243" s="2" t="s">
        <v>99</v>
      </c>
      <c r="D243" s="2" t="s">
        <v>100</v>
      </c>
      <c r="E243" s="2" t="s">
        <v>28</v>
      </c>
      <c r="F243" s="2" t="s">
        <v>33</v>
      </c>
      <c r="G243" s="2" t="s">
        <v>39</v>
      </c>
      <c r="H243" s="2" t="s">
        <v>44</v>
      </c>
      <c r="I243" s="2" t="s">
        <v>48</v>
      </c>
      <c r="J243" s="6" t="s">
        <v>68</v>
      </c>
      <c r="K243" s="8" t="s">
        <v>208</v>
      </c>
      <c r="L243" s="2" t="s">
        <v>24</v>
      </c>
      <c r="M243" s="3">
        <f>VLOOKUP(A243,'Pro rata results to population'!$A$6:$E$1046,5,FALSE)</f>
        <v>8.0640475707465846</v>
      </c>
      <c r="N243" s="3">
        <v>2.8740490278951829</v>
      </c>
      <c r="O243" s="2">
        <v>2.5</v>
      </c>
      <c r="P243" s="3">
        <f t="shared" si="15"/>
        <v>-0.14961961115807321</v>
      </c>
      <c r="Q243" s="2" t="s">
        <v>25</v>
      </c>
      <c r="R243" s="33" t="str">
        <f t="shared" si="16"/>
        <v>Yes</v>
      </c>
      <c r="S243" s="34">
        <f t="shared" si="17"/>
        <v>356.40278689837862</v>
      </c>
      <c r="T243" s="33">
        <f t="shared" si="18"/>
        <v>5</v>
      </c>
      <c r="U243" s="2">
        <f t="shared" si="19"/>
        <v>263</v>
      </c>
      <c r="V243" s="31"/>
    </row>
    <row r="244" spans="1:22">
      <c r="A244" s="2">
        <v>242</v>
      </c>
      <c r="B244" s="2" t="s">
        <v>98</v>
      </c>
      <c r="C244" s="2" t="s">
        <v>99</v>
      </c>
      <c r="D244" s="2" t="s">
        <v>100</v>
      </c>
      <c r="E244" s="2" t="s">
        <v>28</v>
      </c>
      <c r="F244" s="2" t="s">
        <v>33</v>
      </c>
      <c r="G244" s="2" t="s">
        <v>39</v>
      </c>
      <c r="H244" s="2" t="s">
        <v>44</v>
      </c>
      <c r="I244" s="2" t="s">
        <v>48</v>
      </c>
      <c r="J244" s="6" t="s">
        <v>68</v>
      </c>
      <c r="K244" s="8" t="s">
        <v>209</v>
      </c>
      <c r="L244" s="2" t="s">
        <v>210</v>
      </c>
      <c r="M244" s="3">
        <f>VLOOKUP(A244,'Pro rata results to population'!$A$6:$E$1046,5,FALSE)</f>
        <v>2.232275396897534</v>
      </c>
      <c r="N244" s="3">
        <v>3.2967032967032979</v>
      </c>
      <c r="O244" s="2">
        <v>2.5</v>
      </c>
      <c r="P244" s="3">
        <f t="shared" si="15"/>
        <v>-0.3186813186813191</v>
      </c>
      <c r="Q244" s="2" t="s">
        <v>25</v>
      </c>
      <c r="R244" s="33" t="str">
        <f t="shared" si="16"/>
        <v>Yes</v>
      </c>
      <c r="S244" s="34">
        <f t="shared" si="17"/>
        <v>1476.835385672005</v>
      </c>
      <c r="T244" s="33">
        <f t="shared" si="18"/>
        <v>5</v>
      </c>
      <c r="U244" s="2">
        <f t="shared" si="19"/>
        <v>52</v>
      </c>
      <c r="V244" s="31"/>
    </row>
    <row r="245" spans="1:22">
      <c r="A245" s="2">
        <v>243</v>
      </c>
      <c r="B245" s="2" t="s">
        <v>98</v>
      </c>
      <c r="C245" s="2" t="s">
        <v>99</v>
      </c>
      <c r="D245" s="2" t="s">
        <v>100</v>
      </c>
      <c r="E245" s="2" t="s">
        <v>28</v>
      </c>
      <c r="F245" s="2" t="s">
        <v>33</v>
      </c>
      <c r="G245" s="2" t="s">
        <v>39</v>
      </c>
      <c r="H245" s="2" t="s">
        <v>44</v>
      </c>
      <c r="I245" s="2" t="s">
        <v>48</v>
      </c>
      <c r="J245" s="6" t="s">
        <v>68</v>
      </c>
      <c r="K245" s="8" t="s">
        <v>209</v>
      </c>
      <c r="L245" s="2" t="s">
        <v>104</v>
      </c>
      <c r="M245" s="3">
        <f>VLOOKUP(A245,'Pro rata results to population'!$A$6:$E$1046,5,FALSE)</f>
        <v>4.8917379106553138</v>
      </c>
      <c r="N245" s="3">
        <v>1.4370245139475908</v>
      </c>
      <c r="O245" s="2">
        <v>2.5</v>
      </c>
      <c r="P245" s="3">
        <f t="shared" si="15"/>
        <v>0.42519019442096373</v>
      </c>
      <c r="Q245" s="2" t="s">
        <v>25</v>
      </c>
      <c r="R245" s="33" t="str">
        <f t="shared" si="16"/>
        <v>Yes</v>
      </c>
      <c r="S245" s="34">
        <f t="shared" si="17"/>
        <v>293.76563916423771</v>
      </c>
      <c r="T245" s="33">
        <f t="shared" si="18"/>
        <v>5</v>
      </c>
      <c r="U245" s="2">
        <f t="shared" si="19"/>
        <v>318</v>
      </c>
      <c r="V245" s="31"/>
    </row>
    <row r="246" spans="1:22">
      <c r="A246" s="2">
        <v>244</v>
      </c>
      <c r="B246" s="2" t="s">
        <v>98</v>
      </c>
      <c r="C246" s="2" t="s">
        <v>99</v>
      </c>
      <c r="D246" s="2" t="s">
        <v>100</v>
      </c>
      <c r="E246" s="2" t="s">
        <v>28</v>
      </c>
      <c r="F246" s="2" t="s">
        <v>33</v>
      </c>
      <c r="G246" s="2" t="s">
        <v>39</v>
      </c>
      <c r="H246" s="2" t="s">
        <v>44</v>
      </c>
      <c r="I246" s="2" t="s">
        <v>48</v>
      </c>
      <c r="J246" s="6" t="s">
        <v>68</v>
      </c>
      <c r="K246" s="8">
        <v>273</v>
      </c>
      <c r="L246" s="2" t="s">
        <v>24</v>
      </c>
      <c r="M246" s="3">
        <f>VLOOKUP(A246,'Pro rata results to population'!$A$6:$E$1046,5,FALSE)</f>
        <v>6.2485204113070179</v>
      </c>
      <c r="N246" s="3">
        <v>2.7895181741335593</v>
      </c>
      <c r="O246" s="2">
        <v>2.5</v>
      </c>
      <c r="P246" s="3">
        <f t="shared" si="15"/>
        <v>-0.11580726965342381</v>
      </c>
      <c r="Q246" s="2" t="s">
        <v>25</v>
      </c>
      <c r="R246" s="33" t="str">
        <f t="shared" si="16"/>
        <v>Yes</v>
      </c>
      <c r="S246" s="34">
        <f t="shared" si="17"/>
        <v>446.42859277306405</v>
      </c>
      <c r="T246" s="33">
        <f t="shared" si="18"/>
        <v>5</v>
      </c>
      <c r="U246" s="2">
        <f t="shared" si="19"/>
        <v>205</v>
      </c>
      <c r="V246" s="31"/>
    </row>
    <row r="247" spans="1:22">
      <c r="A247" s="2">
        <v>245</v>
      </c>
      <c r="B247" s="2" t="s">
        <v>98</v>
      </c>
      <c r="C247" s="2" t="s">
        <v>99</v>
      </c>
      <c r="D247" s="2" t="s">
        <v>100</v>
      </c>
      <c r="E247" s="2" t="s">
        <v>28</v>
      </c>
      <c r="F247" s="2" t="s">
        <v>33</v>
      </c>
      <c r="G247" s="2" t="s">
        <v>39</v>
      </c>
      <c r="H247" s="2" t="s">
        <v>44</v>
      </c>
      <c r="I247" s="2" t="s">
        <v>48</v>
      </c>
      <c r="J247" s="6" t="s">
        <v>68</v>
      </c>
      <c r="K247" s="8">
        <v>274</v>
      </c>
      <c r="L247" s="2" t="s">
        <v>24</v>
      </c>
      <c r="M247" s="3">
        <f>VLOOKUP(A247,'Pro rata results to population'!$A$6:$E$1046,5,FALSE)</f>
        <v>4.0525954092971723</v>
      </c>
      <c r="N247" s="3">
        <v>2.1132713440405748</v>
      </c>
      <c r="O247" s="2">
        <v>2.5</v>
      </c>
      <c r="P247" s="3">
        <f t="shared" si="15"/>
        <v>0.15469146238377007</v>
      </c>
      <c r="Q247" s="2" t="s">
        <v>25</v>
      </c>
      <c r="R247" s="33" t="str">
        <f t="shared" si="16"/>
        <v>Yes</v>
      </c>
      <c r="S247" s="34">
        <f t="shared" si="17"/>
        <v>521.46121944284391</v>
      </c>
      <c r="T247" s="33">
        <f t="shared" si="18"/>
        <v>5</v>
      </c>
      <c r="U247" s="2">
        <f t="shared" si="19"/>
        <v>170</v>
      </c>
      <c r="V247" s="31"/>
    </row>
    <row r="248" spans="1:22">
      <c r="A248" s="2">
        <v>246</v>
      </c>
      <c r="B248" s="2" t="s">
        <v>98</v>
      </c>
      <c r="C248" s="2" t="s">
        <v>99</v>
      </c>
      <c r="D248" s="2" t="s">
        <v>100</v>
      </c>
      <c r="E248" s="2" t="s">
        <v>28</v>
      </c>
      <c r="F248" s="2" t="s">
        <v>33</v>
      </c>
      <c r="G248" s="2" t="s">
        <v>39</v>
      </c>
      <c r="H248" s="2" t="s">
        <v>44</v>
      </c>
      <c r="I248" s="2" t="s">
        <v>48</v>
      </c>
      <c r="J248" s="6" t="s">
        <v>68</v>
      </c>
      <c r="K248" s="8" t="s">
        <v>211</v>
      </c>
      <c r="L248" s="2" t="s">
        <v>24</v>
      </c>
      <c r="M248" s="3">
        <f>VLOOKUP(A248,'Pro rata results to population'!$A$6:$E$1046,5,FALSE)</f>
        <v>9.9384728559140818</v>
      </c>
      <c r="N248" s="3">
        <v>2.5359256128486898</v>
      </c>
      <c r="O248" s="2">
        <v>2.5</v>
      </c>
      <c r="P248" s="3">
        <f t="shared" si="15"/>
        <v>-1.4370245139475823E-2</v>
      </c>
      <c r="Q248" s="2" t="s">
        <v>25</v>
      </c>
      <c r="R248" s="33" t="str">
        <f t="shared" si="16"/>
        <v>Yes</v>
      </c>
      <c r="S248" s="34">
        <f t="shared" si="17"/>
        <v>255.16250329542711</v>
      </c>
      <c r="T248" s="33">
        <f t="shared" si="18"/>
        <v>5</v>
      </c>
      <c r="U248" s="2">
        <f t="shared" si="19"/>
        <v>362</v>
      </c>
      <c r="V248" s="31"/>
    </row>
    <row r="249" spans="1:22">
      <c r="A249" s="2">
        <v>247</v>
      </c>
      <c r="B249" s="2" t="s">
        <v>98</v>
      </c>
      <c r="C249" s="2" t="s">
        <v>99</v>
      </c>
      <c r="D249" s="2" t="s">
        <v>100</v>
      </c>
      <c r="E249" s="2" t="s">
        <v>28</v>
      </c>
      <c r="F249" s="2" t="s">
        <v>33</v>
      </c>
      <c r="G249" s="2" t="s">
        <v>39</v>
      </c>
      <c r="H249" s="2" t="s">
        <v>44</v>
      </c>
      <c r="I249" s="2" t="s">
        <v>48</v>
      </c>
      <c r="J249" s="6" t="s">
        <v>68</v>
      </c>
      <c r="K249" s="8" t="s">
        <v>212</v>
      </c>
      <c r="L249" s="2" t="s">
        <v>24</v>
      </c>
      <c r="M249" s="3">
        <f>VLOOKUP(A249,'Pro rata results to population'!$A$6:$E$1046,5,FALSE)</f>
        <v>9.1559101447656417</v>
      </c>
      <c r="N249" s="3">
        <v>3.7193575655114128</v>
      </c>
      <c r="O249" s="2">
        <v>2.5</v>
      </c>
      <c r="P249" s="3">
        <f t="shared" si="15"/>
        <v>-0.48774302620456522</v>
      </c>
      <c r="Q249" s="2" t="s">
        <v>25</v>
      </c>
      <c r="R249" s="33" t="str">
        <f t="shared" si="16"/>
        <v>Yes</v>
      </c>
      <c r="S249" s="34">
        <f t="shared" si="17"/>
        <v>406.22477795260352</v>
      </c>
      <c r="T249" s="33">
        <f t="shared" si="18"/>
        <v>5</v>
      </c>
      <c r="U249" s="2">
        <f t="shared" si="19"/>
        <v>228</v>
      </c>
      <c r="V249" s="31"/>
    </row>
    <row r="250" spans="1:22">
      <c r="A250" s="2">
        <v>248</v>
      </c>
      <c r="B250" s="2" t="s">
        <v>98</v>
      </c>
      <c r="C250" s="2" t="s">
        <v>99</v>
      </c>
      <c r="D250" s="2" t="s">
        <v>100</v>
      </c>
      <c r="E250" s="2" t="s">
        <v>28</v>
      </c>
      <c r="F250" s="2" t="s">
        <v>33</v>
      </c>
      <c r="G250" s="2" t="s">
        <v>39</v>
      </c>
      <c r="H250" s="2" t="s">
        <v>44</v>
      </c>
      <c r="I250" s="2" t="s">
        <v>48</v>
      </c>
      <c r="J250" s="6" t="s">
        <v>68</v>
      </c>
      <c r="K250" s="8">
        <v>280</v>
      </c>
      <c r="L250" s="2" t="s">
        <v>24</v>
      </c>
      <c r="M250" s="3">
        <f>VLOOKUP(A250,'Pro rata results to population'!$A$6:$E$1046,5,FALSE)</f>
        <v>4.3370224859973145</v>
      </c>
      <c r="N250" s="3">
        <v>3.0431107354184288</v>
      </c>
      <c r="O250" s="2">
        <v>2.5</v>
      </c>
      <c r="P250" s="3">
        <f t="shared" si="15"/>
        <v>-0.21724429416737157</v>
      </c>
      <c r="Q250" s="2" t="s">
        <v>25</v>
      </c>
      <c r="R250" s="33" t="str">
        <f t="shared" si="16"/>
        <v>Yes</v>
      </c>
      <c r="S250" s="34">
        <f t="shared" si="17"/>
        <v>701.65897115902408</v>
      </c>
      <c r="T250" s="33">
        <f t="shared" si="18"/>
        <v>5</v>
      </c>
      <c r="U250" s="2">
        <f t="shared" si="19"/>
        <v>120</v>
      </c>
      <c r="V250" s="31"/>
    </row>
    <row r="251" spans="1:22">
      <c r="A251" s="2">
        <v>249</v>
      </c>
      <c r="B251" s="2" t="s">
        <v>98</v>
      </c>
      <c r="C251" s="2" t="s">
        <v>99</v>
      </c>
      <c r="D251" s="2" t="s">
        <v>100</v>
      </c>
      <c r="E251" s="2" t="s">
        <v>28</v>
      </c>
      <c r="F251" s="2" t="s">
        <v>33</v>
      </c>
      <c r="G251" s="2" t="s">
        <v>39</v>
      </c>
      <c r="H251" s="2" t="s">
        <v>44</v>
      </c>
      <c r="I251" s="2" t="s">
        <v>48</v>
      </c>
      <c r="J251" s="6" t="s">
        <v>68</v>
      </c>
      <c r="K251" s="8" t="s">
        <v>159</v>
      </c>
      <c r="L251" s="2" t="s">
        <v>24</v>
      </c>
      <c r="M251" s="3">
        <f>VLOOKUP(A251,'Pro rata results to population'!$A$6:$E$1046,5,FALSE)</f>
        <v>6.6200183352377717</v>
      </c>
      <c r="N251" s="3">
        <v>2.0287404902789521</v>
      </c>
      <c r="O251" s="2">
        <v>2.5</v>
      </c>
      <c r="P251" s="3">
        <f t="shared" si="15"/>
        <v>0.18850380388841914</v>
      </c>
      <c r="Q251" s="2" t="s">
        <v>25</v>
      </c>
      <c r="R251" s="33" t="str">
        <f t="shared" si="16"/>
        <v>Yes</v>
      </c>
      <c r="S251" s="34">
        <f t="shared" si="17"/>
        <v>306.45541863232404</v>
      </c>
      <c r="T251" s="33">
        <f t="shared" si="18"/>
        <v>5</v>
      </c>
      <c r="U251" s="2">
        <f t="shared" si="19"/>
        <v>308</v>
      </c>
      <c r="V251" s="31"/>
    </row>
    <row r="252" spans="1:22">
      <c r="A252" s="2">
        <v>250</v>
      </c>
      <c r="B252" s="2" t="s">
        <v>98</v>
      </c>
      <c r="C252" s="2" t="s">
        <v>99</v>
      </c>
      <c r="D252" s="2" t="s">
        <v>100</v>
      </c>
      <c r="E252" s="2" t="s">
        <v>28</v>
      </c>
      <c r="F252" s="2" t="s">
        <v>33</v>
      </c>
      <c r="G252" s="2" t="s">
        <v>39</v>
      </c>
      <c r="H252" s="2" t="s">
        <v>44</v>
      </c>
      <c r="I252" s="2" t="s">
        <v>48</v>
      </c>
      <c r="J252" s="6" t="s">
        <v>58</v>
      </c>
      <c r="K252" s="7">
        <v>224</v>
      </c>
      <c r="L252" s="2" t="s">
        <v>24</v>
      </c>
      <c r="M252" s="3">
        <f>VLOOKUP(A252,'Pro rata results to population'!$A$6:$E$1046,5,FALSE)</f>
        <v>5.3633831741839577</v>
      </c>
      <c r="N252" s="3">
        <v>2.5359256128486898</v>
      </c>
      <c r="O252" s="2">
        <v>2.5</v>
      </c>
      <c r="P252" s="3">
        <f t="shared" si="15"/>
        <v>-1.4370245139475823E-2</v>
      </c>
      <c r="Q252" s="2" t="s">
        <v>25</v>
      </c>
      <c r="R252" s="33" t="str">
        <f t="shared" si="16"/>
        <v>Yes</v>
      </c>
      <c r="S252" s="34">
        <f t="shared" si="17"/>
        <v>472.82201000575213</v>
      </c>
      <c r="T252" s="33">
        <f t="shared" si="18"/>
        <v>5</v>
      </c>
      <c r="U252" s="2">
        <f t="shared" si="19"/>
        <v>197</v>
      </c>
      <c r="V252" s="31"/>
    </row>
    <row r="253" spans="1:22">
      <c r="A253" s="2">
        <v>251</v>
      </c>
      <c r="B253" s="2" t="s">
        <v>98</v>
      </c>
      <c r="C253" s="2" t="s">
        <v>99</v>
      </c>
      <c r="D253" s="2" t="s">
        <v>100</v>
      </c>
      <c r="E253" s="2" t="s">
        <v>28</v>
      </c>
      <c r="F253" s="2" t="s">
        <v>33</v>
      </c>
      <c r="G253" s="2" t="s">
        <v>39</v>
      </c>
      <c r="H253" s="2" t="s">
        <v>44</v>
      </c>
      <c r="I253" s="2" t="s">
        <v>48</v>
      </c>
      <c r="J253" s="6" t="s">
        <v>58</v>
      </c>
      <c r="K253" s="7" t="s">
        <v>213</v>
      </c>
      <c r="L253" s="2" t="s">
        <v>24</v>
      </c>
      <c r="M253" s="3">
        <f>VLOOKUP(A253,'Pro rata results to population'!$A$6:$E$1046,5,FALSE)</f>
        <v>8.0924819812228836</v>
      </c>
      <c r="N253" s="3">
        <v>3.550295857988166</v>
      </c>
      <c r="O253" s="2">
        <v>2.5</v>
      </c>
      <c r="P253" s="3">
        <f t="shared" si="15"/>
        <v>-0.42011834319526642</v>
      </c>
      <c r="Q253" s="2" t="s">
        <v>25</v>
      </c>
      <c r="R253" s="33" t="str">
        <f t="shared" si="16"/>
        <v>Yes</v>
      </c>
      <c r="S253" s="34">
        <f t="shared" si="17"/>
        <v>438.71532444878778</v>
      </c>
      <c r="T253" s="33">
        <f t="shared" si="18"/>
        <v>5</v>
      </c>
      <c r="U253" s="2">
        <f t="shared" si="19"/>
        <v>208</v>
      </c>
      <c r="V253" s="31"/>
    </row>
    <row r="254" spans="1:22">
      <c r="A254" s="2">
        <v>252</v>
      </c>
      <c r="B254" s="2" t="s">
        <v>98</v>
      </c>
      <c r="C254" s="2" t="s">
        <v>99</v>
      </c>
      <c r="D254" s="2" t="s">
        <v>100</v>
      </c>
      <c r="E254" s="2" t="s">
        <v>28</v>
      </c>
      <c r="F254" s="2" t="s">
        <v>33</v>
      </c>
      <c r="G254" s="2" t="s">
        <v>39</v>
      </c>
      <c r="H254" s="2" t="s">
        <v>44</v>
      </c>
      <c r="I254" s="2" t="s">
        <v>48</v>
      </c>
      <c r="J254" s="6" t="s">
        <v>58</v>
      </c>
      <c r="K254" s="7" t="s">
        <v>214</v>
      </c>
      <c r="L254" s="2" t="s">
        <v>24</v>
      </c>
      <c r="M254" s="3">
        <f>VLOOKUP(A254,'Pro rata results to population'!$A$6:$E$1046,5,FALSE)</f>
        <v>5.6434901279145668</v>
      </c>
      <c r="N254" s="3">
        <v>2.0287404902789516</v>
      </c>
      <c r="O254" s="2">
        <v>2.5</v>
      </c>
      <c r="P254" s="3">
        <f t="shared" si="15"/>
        <v>0.18850380388841936</v>
      </c>
      <c r="Q254" s="2" t="s">
        <v>25</v>
      </c>
      <c r="R254" s="33" t="str">
        <f t="shared" si="16"/>
        <v>Yes</v>
      </c>
      <c r="S254" s="34">
        <f t="shared" si="17"/>
        <v>359.48330630439676</v>
      </c>
      <c r="T254" s="33">
        <f t="shared" si="18"/>
        <v>5</v>
      </c>
      <c r="U254" s="2">
        <f t="shared" si="19"/>
        <v>260</v>
      </c>
      <c r="V254" s="31"/>
    </row>
    <row r="255" spans="1:22">
      <c r="A255" s="2">
        <v>253</v>
      </c>
      <c r="B255" s="2" t="s">
        <v>98</v>
      </c>
      <c r="C255" s="2" t="s">
        <v>99</v>
      </c>
      <c r="D255" s="2" t="s">
        <v>100</v>
      </c>
      <c r="E255" s="2" t="s">
        <v>28</v>
      </c>
      <c r="F255" s="2" t="s">
        <v>33</v>
      </c>
      <c r="G255" s="2" t="s">
        <v>39</v>
      </c>
      <c r="H255" s="2" t="s">
        <v>44</v>
      </c>
      <c r="I255" s="2" t="s">
        <v>48</v>
      </c>
      <c r="J255" s="6" t="s">
        <v>58</v>
      </c>
      <c r="K255" s="7" t="s">
        <v>215</v>
      </c>
      <c r="L255" s="2" t="s">
        <v>24</v>
      </c>
      <c r="M255" s="3">
        <f>VLOOKUP(A255,'Pro rata results to population'!$A$6:$E$1046,5,FALSE)</f>
        <v>8.3988659652566149</v>
      </c>
      <c r="N255" s="3">
        <v>3.296703296703297</v>
      </c>
      <c r="O255" s="2">
        <v>2.5</v>
      </c>
      <c r="P255" s="3">
        <f t="shared" si="15"/>
        <v>-0.31868131868131888</v>
      </c>
      <c r="Q255" s="2" t="s">
        <v>25</v>
      </c>
      <c r="R255" s="33" t="str">
        <f t="shared" si="16"/>
        <v>Yes</v>
      </c>
      <c r="S255" s="34">
        <f t="shared" si="17"/>
        <v>392.51766968787092</v>
      </c>
      <c r="T255" s="33">
        <f t="shared" si="18"/>
        <v>5</v>
      </c>
      <c r="U255" s="2">
        <f t="shared" si="19"/>
        <v>234</v>
      </c>
      <c r="V255" s="31"/>
    </row>
    <row r="256" spans="1:22">
      <c r="A256" s="2">
        <v>254</v>
      </c>
      <c r="B256" s="2" t="s">
        <v>98</v>
      </c>
      <c r="C256" s="2" t="s">
        <v>99</v>
      </c>
      <c r="D256" s="2" t="s">
        <v>100</v>
      </c>
      <c r="E256" s="2" t="s">
        <v>28</v>
      </c>
      <c r="F256" s="2" t="s">
        <v>33</v>
      </c>
      <c r="G256" s="2" t="s">
        <v>39</v>
      </c>
      <c r="H256" s="2" t="s">
        <v>44</v>
      </c>
      <c r="I256" s="2" t="s">
        <v>48</v>
      </c>
      <c r="J256" s="6" t="s">
        <v>58</v>
      </c>
      <c r="K256" s="7" t="s">
        <v>216</v>
      </c>
      <c r="L256" s="2" t="s">
        <v>24</v>
      </c>
      <c r="M256" s="3">
        <f>VLOOKUP(A256,'Pro rata results to population'!$A$6:$E$1046,5,FALSE)</f>
        <v>7.4987707581383782</v>
      </c>
      <c r="N256" s="3">
        <v>1.8596787827557055</v>
      </c>
      <c r="O256" s="2">
        <v>2.5</v>
      </c>
      <c r="P256" s="3">
        <f t="shared" si="15"/>
        <v>0.25612848689771783</v>
      </c>
      <c r="Q256" s="2" t="s">
        <v>25</v>
      </c>
      <c r="R256" s="33" t="str">
        <f t="shared" si="16"/>
        <v>Yes</v>
      </c>
      <c r="S256" s="34">
        <f t="shared" si="17"/>
        <v>247.99781760729323</v>
      </c>
      <c r="T256" s="33">
        <f t="shared" si="18"/>
        <v>5</v>
      </c>
      <c r="U256" s="2">
        <f t="shared" si="19"/>
        <v>369</v>
      </c>
      <c r="V256" s="31"/>
    </row>
    <row r="257" spans="1:22">
      <c r="A257" s="2">
        <v>255</v>
      </c>
      <c r="B257" s="2" t="s">
        <v>98</v>
      </c>
      <c r="C257" s="2" t="s">
        <v>99</v>
      </c>
      <c r="D257" s="2" t="s">
        <v>100</v>
      </c>
      <c r="E257" s="2" t="s">
        <v>28</v>
      </c>
      <c r="F257" s="2" t="s">
        <v>33</v>
      </c>
      <c r="G257" s="2" t="s">
        <v>39</v>
      </c>
      <c r="H257" s="2" t="s">
        <v>44</v>
      </c>
      <c r="I257" s="2" t="s">
        <v>48</v>
      </c>
      <c r="J257" s="6" t="s">
        <v>58</v>
      </c>
      <c r="K257" s="7" t="s">
        <v>217</v>
      </c>
      <c r="L257" s="2" t="s">
        <v>24</v>
      </c>
      <c r="M257" s="3">
        <f>VLOOKUP(A257,'Pro rata results to population'!$A$6:$E$1046,5,FALSE)</f>
        <v>20.179092513102546</v>
      </c>
      <c r="N257" s="3">
        <v>2.3668639053254443</v>
      </c>
      <c r="O257" s="2">
        <v>2.5</v>
      </c>
      <c r="P257" s="3">
        <f t="shared" si="15"/>
        <v>5.3254437869822313E-2</v>
      </c>
      <c r="Q257" s="2" t="s">
        <v>25</v>
      </c>
      <c r="R257" s="33" t="str">
        <f t="shared" si="16"/>
        <v>Yes</v>
      </c>
      <c r="S257" s="34">
        <f t="shared" si="17"/>
        <v>117.29288142113472</v>
      </c>
      <c r="T257" s="33">
        <f t="shared" si="18"/>
        <v>5</v>
      </c>
      <c r="U257" s="2">
        <f t="shared" si="19"/>
        <v>698</v>
      </c>
      <c r="V257" s="31"/>
    </row>
    <row r="258" spans="1:22">
      <c r="A258" s="2">
        <v>256</v>
      </c>
      <c r="B258" s="2" t="s">
        <v>98</v>
      </c>
      <c r="C258" s="2" t="s">
        <v>99</v>
      </c>
      <c r="D258" s="2" t="s">
        <v>100</v>
      </c>
      <c r="E258" s="2" t="s">
        <v>28</v>
      </c>
      <c r="F258" s="2" t="s">
        <v>33</v>
      </c>
      <c r="G258" s="2" t="s">
        <v>39</v>
      </c>
      <c r="H258" s="2" t="s">
        <v>44</v>
      </c>
      <c r="I258" s="2" t="s">
        <v>48</v>
      </c>
      <c r="J258" s="6" t="s">
        <v>58</v>
      </c>
      <c r="K258" s="7">
        <v>518</v>
      </c>
      <c r="L258" s="2" t="s">
        <v>24</v>
      </c>
      <c r="M258" s="3">
        <f>VLOOKUP(A258,'Pro rata results to population'!$A$6:$E$1046,5,FALSE)</f>
        <v>4.7810352017077058</v>
      </c>
      <c r="N258" s="3">
        <v>2.2823330515638216</v>
      </c>
      <c r="O258" s="2">
        <v>2.5</v>
      </c>
      <c r="P258" s="3">
        <f t="shared" si="15"/>
        <v>8.7066779374471381E-2</v>
      </c>
      <c r="Q258" s="2" t="s">
        <v>25</v>
      </c>
      <c r="R258" s="33" t="str">
        <f t="shared" si="16"/>
        <v>Yes</v>
      </c>
      <c r="S258" s="34">
        <f t="shared" si="17"/>
        <v>477.37214960237282</v>
      </c>
      <c r="T258" s="33">
        <f t="shared" si="18"/>
        <v>5</v>
      </c>
      <c r="U258" s="2">
        <f t="shared" si="19"/>
        <v>194</v>
      </c>
      <c r="V258" s="31"/>
    </row>
    <row r="259" spans="1:22">
      <c r="A259" s="2">
        <v>257</v>
      </c>
      <c r="B259" s="2" t="s">
        <v>98</v>
      </c>
      <c r="C259" s="2" t="s">
        <v>99</v>
      </c>
      <c r="D259" s="2" t="s">
        <v>100</v>
      </c>
      <c r="E259" s="2" t="s">
        <v>28</v>
      </c>
      <c r="F259" s="2" t="s">
        <v>33</v>
      </c>
      <c r="G259" s="2" t="s">
        <v>39</v>
      </c>
      <c r="H259" s="2" t="s">
        <v>44</v>
      </c>
      <c r="I259" s="2" t="s">
        <v>48</v>
      </c>
      <c r="J259" s="6" t="s">
        <v>58</v>
      </c>
      <c r="K259" s="7">
        <v>520</v>
      </c>
      <c r="L259" s="2" t="s">
        <v>24</v>
      </c>
      <c r="M259" s="3">
        <f>VLOOKUP(A259,'Pro rata results to population'!$A$6:$E$1046,5,FALSE)</f>
        <v>7.3548207402326851</v>
      </c>
      <c r="N259" s="3">
        <v>3.5502958579881665</v>
      </c>
      <c r="O259" s="2">
        <v>2.5</v>
      </c>
      <c r="P259" s="3">
        <f t="shared" si="15"/>
        <v>-0.42011834319526664</v>
      </c>
      <c r="Q259" s="2" t="s">
        <v>25</v>
      </c>
      <c r="R259" s="33" t="str">
        <f t="shared" si="16"/>
        <v>Yes</v>
      </c>
      <c r="S259" s="34">
        <f t="shared" si="17"/>
        <v>482.71684428244072</v>
      </c>
      <c r="T259" s="33">
        <f t="shared" si="18"/>
        <v>5</v>
      </c>
      <c r="U259" s="2">
        <f t="shared" si="19"/>
        <v>191</v>
      </c>
      <c r="V259" s="31"/>
    </row>
    <row r="260" spans="1:22">
      <c r="A260" s="2">
        <v>258</v>
      </c>
      <c r="B260" s="2" t="s">
        <v>98</v>
      </c>
      <c r="C260" s="2" t="s">
        <v>99</v>
      </c>
      <c r="D260" s="2" t="s">
        <v>100</v>
      </c>
      <c r="E260" s="2" t="s">
        <v>28</v>
      </c>
      <c r="F260" s="2" t="s">
        <v>33</v>
      </c>
      <c r="G260" s="2" t="s">
        <v>39</v>
      </c>
      <c r="H260" s="2" t="s">
        <v>44</v>
      </c>
      <c r="I260" s="2" t="s">
        <v>48</v>
      </c>
      <c r="J260" s="6" t="s">
        <v>58</v>
      </c>
      <c r="K260" s="7" t="s">
        <v>218</v>
      </c>
      <c r="L260" s="2" t="s">
        <v>24</v>
      </c>
      <c r="M260" s="3">
        <f>VLOOKUP(A260,'Pro rata results to population'!$A$6:$E$1046,5,FALSE)</f>
        <v>15.285072202158211</v>
      </c>
      <c r="N260" s="3">
        <v>3.3812341504649206</v>
      </c>
      <c r="O260" s="2">
        <v>2.5</v>
      </c>
      <c r="P260" s="3">
        <f t="shared" ref="P260:P323" si="20">SUM(1-(N260/O260))</f>
        <v>-0.35249366018596828</v>
      </c>
      <c r="Q260" s="2" t="s">
        <v>25</v>
      </c>
      <c r="R260" s="33" t="str">
        <f t="shared" ref="R260:R323" si="21">IF(AND(P260&lt;0.5,P260&gt;-0.5),"Yes","No")</f>
        <v>Yes</v>
      </c>
      <c r="S260" s="34">
        <f t="shared" ref="S260:S323" si="22">SUM(N260/(M260/1000))</f>
        <v>221.2115262358721</v>
      </c>
      <c r="T260" s="33">
        <f t="shared" ref="T260:T323" si="23">IF(S260&lt;=12,1,IF(S260&lt;25,2,IF(S260&lt;50,3,IF(S260&lt;100,4,5))))</f>
        <v>5</v>
      </c>
      <c r="U260" s="2">
        <f t="shared" ref="U260:U323" si="24">RANK(S260,S$3:S$1043)</f>
        <v>424</v>
      </c>
      <c r="V260" s="31"/>
    </row>
    <row r="261" spans="1:22">
      <c r="A261" s="2">
        <v>259</v>
      </c>
      <c r="B261" s="2" t="s">
        <v>98</v>
      </c>
      <c r="C261" s="2" t="s">
        <v>99</v>
      </c>
      <c r="D261" s="2" t="s">
        <v>100</v>
      </c>
      <c r="E261" s="2" t="s">
        <v>28</v>
      </c>
      <c r="F261" s="2" t="s">
        <v>33</v>
      </c>
      <c r="G261" s="2" t="s">
        <v>39</v>
      </c>
      <c r="H261" s="2" t="s">
        <v>44</v>
      </c>
      <c r="I261" s="2" t="s">
        <v>48</v>
      </c>
      <c r="J261" s="6" t="s">
        <v>58</v>
      </c>
      <c r="K261" s="7" t="s">
        <v>219</v>
      </c>
      <c r="L261" s="2" t="s">
        <v>24</v>
      </c>
      <c r="M261" s="3">
        <f>VLOOKUP(A261,'Pro rata results to population'!$A$6:$E$1046,5,FALSE)</f>
        <v>6.7373629502037673</v>
      </c>
      <c r="N261" s="3">
        <v>1.098901098901099</v>
      </c>
      <c r="O261" s="2">
        <v>2.5</v>
      </c>
      <c r="P261" s="3">
        <f t="shared" si="20"/>
        <v>0.56043956043956045</v>
      </c>
      <c r="Q261" s="2" t="s">
        <v>25</v>
      </c>
      <c r="R261" s="33" t="str">
        <f t="shared" si="21"/>
        <v>No</v>
      </c>
      <c r="S261" s="34">
        <f t="shared" si="22"/>
        <v>163.10552170383866</v>
      </c>
      <c r="T261" s="33">
        <f t="shared" si="23"/>
        <v>5</v>
      </c>
      <c r="U261" s="2">
        <f t="shared" si="24"/>
        <v>537</v>
      </c>
      <c r="V261" s="31" t="s">
        <v>220</v>
      </c>
    </row>
    <row r="262" spans="1:22">
      <c r="A262" s="2">
        <v>260</v>
      </c>
      <c r="B262" s="2" t="s">
        <v>98</v>
      </c>
      <c r="C262" s="2" t="s">
        <v>99</v>
      </c>
      <c r="D262" s="2" t="s">
        <v>100</v>
      </c>
      <c r="E262" s="2" t="s">
        <v>28</v>
      </c>
      <c r="F262" s="2" t="s">
        <v>221</v>
      </c>
      <c r="G262" s="2" t="s">
        <v>221</v>
      </c>
      <c r="H262" s="2" t="s">
        <v>43</v>
      </c>
      <c r="I262" s="2" t="s">
        <v>24</v>
      </c>
      <c r="J262" s="6" t="s">
        <v>24</v>
      </c>
      <c r="K262" s="7" t="s">
        <v>24</v>
      </c>
      <c r="L262" s="2" t="s">
        <v>24</v>
      </c>
      <c r="M262" s="3">
        <f>VLOOKUP(A262,'Pro rata results to population'!$A$6:$E$1046,5,FALSE)</f>
        <v>9.5634017593426943</v>
      </c>
      <c r="N262" s="3">
        <v>1.098901098901099</v>
      </c>
      <c r="O262" s="2">
        <v>2.5</v>
      </c>
      <c r="P262" s="3">
        <f t="shared" si="20"/>
        <v>0.56043956043956045</v>
      </c>
      <c r="Q262" s="2" t="s">
        <v>25</v>
      </c>
      <c r="R262" s="33" t="str">
        <f t="shared" si="21"/>
        <v>No</v>
      </c>
      <c r="S262" s="34">
        <f t="shared" si="22"/>
        <v>114.90692606608927</v>
      </c>
      <c r="T262" s="33">
        <f t="shared" si="23"/>
        <v>5</v>
      </c>
      <c r="U262" s="2">
        <f t="shared" si="24"/>
        <v>716</v>
      </c>
      <c r="V262" s="31" t="s">
        <v>222</v>
      </c>
    </row>
    <row r="263" spans="1:22">
      <c r="A263" s="2">
        <v>261</v>
      </c>
      <c r="B263" s="2" t="s">
        <v>98</v>
      </c>
      <c r="C263" s="2" t="s">
        <v>99</v>
      </c>
      <c r="D263" s="2" t="s">
        <v>100</v>
      </c>
      <c r="E263" s="2" t="s">
        <v>28</v>
      </c>
      <c r="F263" s="2" t="s">
        <v>221</v>
      </c>
      <c r="G263" s="2" t="s">
        <v>221</v>
      </c>
      <c r="H263" s="2" t="s">
        <v>44</v>
      </c>
      <c r="I263" s="2" t="s">
        <v>80</v>
      </c>
      <c r="J263" s="6" t="s">
        <v>24</v>
      </c>
      <c r="K263" s="7" t="s">
        <v>24</v>
      </c>
      <c r="L263" s="2" t="s">
        <v>24</v>
      </c>
      <c r="M263" s="3">
        <f>VLOOKUP(A263,'Pro rata results to population'!$A$6:$E$1046,5,FALSE)</f>
        <v>13.004467918709226</v>
      </c>
      <c r="N263" s="3">
        <v>1.9442096365173289</v>
      </c>
      <c r="O263" s="2">
        <v>2.5</v>
      </c>
      <c r="P263" s="3">
        <f t="shared" si="20"/>
        <v>0.22231614539306843</v>
      </c>
      <c r="Q263" s="2" t="s">
        <v>25</v>
      </c>
      <c r="R263" s="33" t="str">
        <f t="shared" si="21"/>
        <v>Yes</v>
      </c>
      <c r="S263" s="34">
        <f t="shared" si="22"/>
        <v>149.50320525765147</v>
      </c>
      <c r="T263" s="33">
        <f t="shared" si="23"/>
        <v>5</v>
      </c>
      <c r="U263" s="2">
        <f t="shared" si="24"/>
        <v>583</v>
      </c>
      <c r="V263" s="31"/>
    </row>
    <row r="264" spans="1:22">
      <c r="A264" s="2">
        <v>262</v>
      </c>
      <c r="B264" s="2" t="s">
        <v>98</v>
      </c>
      <c r="C264" s="2" t="s">
        <v>99</v>
      </c>
      <c r="D264" s="2" t="s">
        <v>100</v>
      </c>
      <c r="E264" s="2" t="s">
        <v>28</v>
      </c>
      <c r="F264" s="2" t="s">
        <v>221</v>
      </c>
      <c r="G264" s="2" t="s">
        <v>221</v>
      </c>
      <c r="H264" s="2" t="s">
        <v>44</v>
      </c>
      <c r="I264" s="2" t="s">
        <v>47</v>
      </c>
      <c r="J264" s="6" t="s">
        <v>24</v>
      </c>
      <c r="K264" s="7" t="s">
        <v>24</v>
      </c>
      <c r="L264" s="2" t="s">
        <v>24</v>
      </c>
      <c r="M264" s="3">
        <f>VLOOKUP(A264,'Pro rata results to population'!$A$6:$E$1046,5,FALSE)</f>
        <v>15.034719933606707</v>
      </c>
      <c r="N264" s="3">
        <v>1.6060862214708371</v>
      </c>
      <c r="O264" s="2">
        <v>2.5</v>
      </c>
      <c r="P264" s="3">
        <f t="shared" si="20"/>
        <v>0.35756551141166515</v>
      </c>
      <c r="Q264" s="2" t="s">
        <v>25</v>
      </c>
      <c r="R264" s="33" t="str">
        <f t="shared" si="21"/>
        <v>Yes</v>
      </c>
      <c r="S264" s="34">
        <f t="shared" si="22"/>
        <v>106.82515062224708</v>
      </c>
      <c r="T264" s="33">
        <f t="shared" si="23"/>
        <v>5</v>
      </c>
      <c r="U264" s="2">
        <f t="shared" si="24"/>
        <v>741</v>
      </c>
      <c r="V264" s="31"/>
    </row>
    <row r="265" spans="1:22">
      <c r="A265" s="2">
        <v>263</v>
      </c>
      <c r="B265" s="2" t="s">
        <v>98</v>
      </c>
      <c r="C265" s="2" t="s">
        <v>99</v>
      </c>
      <c r="D265" s="2" t="s">
        <v>100</v>
      </c>
      <c r="E265" s="2" t="s">
        <v>28</v>
      </c>
      <c r="F265" s="2" t="s">
        <v>221</v>
      </c>
      <c r="G265" s="2" t="s">
        <v>221</v>
      </c>
      <c r="H265" s="2" t="s">
        <v>44</v>
      </c>
      <c r="I265" s="2" t="s">
        <v>48</v>
      </c>
      <c r="J265" s="6" t="s">
        <v>77</v>
      </c>
      <c r="K265" s="7" t="s">
        <v>24</v>
      </c>
      <c r="L265" s="2" t="s">
        <v>24</v>
      </c>
      <c r="M265" s="3">
        <f>VLOOKUP(A265,'Pro rata results to population'!$A$6:$E$1046,5,FALSE)</f>
        <v>13.303278171409577</v>
      </c>
      <c r="N265" s="3">
        <v>2.4513947590870671</v>
      </c>
      <c r="O265" s="2">
        <v>2.5</v>
      </c>
      <c r="P265" s="3">
        <f t="shared" si="20"/>
        <v>1.9442096365173134E-2</v>
      </c>
      <c r="Q265" s="2" t="s">
        <v>25</v>
      </c>
      <c r="R265" s="33" t="str">
        <f t="shared" si="21"/>
        <v>Yes</v>
      </c>
      <c r="S265" s="34">
        <f t="shared" si="22"/>
        <v>184.26997673065452</v>
      </c>
      <c r="T265" s="33">
        <f t="shared" si="23"/>
        <v>5</v>
      </c>
      <c r="U265" s="2">
        <f t="shared" si="24"/>
        <v>494</v>
      </c>
      <c r="V265" s="31"/>
    </row>
    <row r="266" spans="1:22">
      <c r="A266" s="2">
        <v>264</v>
      </c>
      <c r="B266" s="2" t="s">
        <v>98</v>
      </c>
      <c r="C266" s="2" t="s">
        <v>99</v>
      </c>
      <c r="D266" s="2" t="s">
        <v>100</v>
      </c>
      <c r="E266" s="2" t="s">
        <v>28</v>
      </c>
      <c r="F266" s="2" t="s">
        <v>221</v>
      </c>
      <c r="G266" s="2" t="s">
        <v>221</v>
      </c>
      <c r="H266" s="2" t="s">
        <v>44</v>
      </c>
      <c r="I266" s="2" t="s">
        <v>48</v>
      </c>
      <c r="J266" s="6" t="s">
        <v>68</v>
      </c>
      <c r="K266" s="7" t="s">
        <v>24</v>
      </c>
      <c r="L266" s="2" t="s">
        <v>24</v>
      </c>
      <c r="M266" s="3">
        <f>VLOOKUP(A266,'Pro rata results to population'!$A$6:$E$1046,5,FALSE)</f>
        <v>11.198655013190551</v>
      </c>
      <c r="N266" s="3">
        <v>2.6204564666103138</v>
      </c>
      <c r="O266" s="2">
        <v>2.5</v>
      </c>
      <c r="P266" s="3">
        <f t="shared" si="20"/>
        <v>-4.8182586644125447E-2</v>
      </c>
      <c r="Q266" s="2" t="s">
        <v>25</v>
      </c>
      <c r="R266" s="33" t="str">
        <f t="shared" si="21"/>
        <v>Yes</v>
      </c>
      <c r="S266" s="34">
        <f t="shared" si="22"/>
        <v>233.99742768428519</v>
      </c>
      <c r="T266" s="33">
        <f t="shared" si="23"/>
        <v>5</v>
      </c>
      <c r="U266" s="2">
        <f t="shared" si="24"/>
        <v>399</v>
      </c>
      <c r="V266" s="31"/>
    </row>
    <row r="267" spans="1:22">
      <c r="A267" s="2">
        <v>265</v>
      </c>
      <c r="B267" s="2" t="s">
        <v>98</v>
      </c>
      <c r="C267" s="2" t="s">
        <v>223</v>
      </c>
      <c r="D267" s="2" t="s">
        <v>223</v>
      </c>
      <c r="E267" s="2" t="s">
        <v>50</v>
      </c>
      <c r="F267" s="2" t="s">
        <v>33</v>
      </c>
      <c r="G267" s="2" t="s">
        <v>38</v>
      </c>
      <c r="H267" s="2" t="s">
        <v>43</v>
      </c>
      <c r="I267" s="2" t="s">
        <v>47</v>
      </c>
      <c r="J267" s="6" t="s">
        <v>24</v>
      </c>
      <c r="K267" s="7" t="s">
        <v>24</v>
      </c>
      <c r="L267" s="2" t="s">
        <v>24</v>
      </c>
      <c r="M267" s="3">
        <f>VLOOKUP(A267,'Pro rata results to population'!$A$6:$E$1046,5,FALSE)</f>
        <v>1.6090223756148372</v>
      </c>
      <c r="N267" s="3">
        <v>2.4513947590870671</v>
      </c>
      <c r="O267" s="2">
        <v>2.5</v>
      </c>
      <c r="P267" s="3">
        <f t="shared" si="20"/>
        <v>1.9442096365173134E-2</v>
      </c>
      <c r="Q267" s="2" t="s">
        <v>25</v>
      </c>
      <c r="R267" s="33" t="str">
        <f t="shared" si="21"/>
        <v>Yes</v>
      </c>
      <c r="S267" s="34">
        <f t="shared" si="22"/>
        <v>1523.5305588278993</v>
      </c>
      <c r="T267" s="33">
        <f t="shared" si="23"/>
        <v>5</v>
      </c>
      <c r="U267" s="2">
        <f t="shared" si="24"/>
        <v>48</v>
      </c>
      <c r="V267" s="31"/>
    </row>
    <row r="268" spans="1:22">
      <c r="A268" s="2">
        <v>266</v>
      </c>
      <c r="B268" s="2" t="s">
        <v>98</v>
      </c>
      <c r="C268" s="2" t="s">
        <v>99</v>
      </c>
      <c r="D268" s="2" t="s">
        <v>100</v>
      </c>
      <c r="E268" s="2" t="s">
        <v>50</v>
      </c>
      <c r="F268" s="2" t="s">
        <v>33</v>
      </c>
      <c r="G268" s="2" t="s">
        <v>38</v>
      </c>
      <c r="H268" s="2" t="s">
        <v>43</v>
      </c>
      <c r="I268" s="2" t="s">
        <v>48</v>
      </c>
      <c r="J268" s="6" t="s">
        <v>91</v>
      </c>
      <c r="K268" s="7">
        <v>200</v>
      </c>
      <c r="L268" s="2" t="s">
        <v>24</v>
      </c>
      <c r="M268" s="3">
        <f>VLOOKUP(A268,'Pro rata results to population'!$A$6:$E$1046,5,FALSE)</f>
        <v>1.9255239681722807</v>
      </c>
      <c r="N268" s="3">
        <v>2.8740490278951825</v>
      </c>
      <c r="O268" s="2">
        <v>2.5</v>
      </c>
      <c r="P268" s="3">
        <f t="shared" si="20"/>
        <v>-0.14961961115807298</v>
      </c>
      <c r="Q268" s="2" t="s">
        <v>25</v>
      </c>
      <c r="R268" s="33" t="str">
        <f t="shared" si="21"/>
        <v>Yes</v>
      </c>
      <c r="S268" s="34">
        <f t="shared" si="22"/>
        <v>1492.6062076616204</v>
      </c>
      <c r="T268" s="33">
        <f t="shared" si="23"/>
        <v>5</v>
      </c>
      <c r="U268" s="2">
        <f t="shared" si="24"/>
        <v>51</v>
      </c>
      <c r="V268" s="31"/>
    </row>
    <row r="269" spans="1:22">
      <c r="A269" s="2">
        <v>267</v>
      </c>
      <c r="B269" s="2" t="s">
        <v>98</v>
      </c>
      <c r="C269" s="2" t="s">
        <v>99</v>
      </c>
      <c r="D269" s="2" t="s">
        <v>100</v>
      </c>
      <c r="E269" s="2" t="s">
        <v>50</v>
      </c>
      <c r="F269" s="2" t="s">
        <v>33</v>
      </c>
      <c r="G269" s="2" t="s">
        <v>38</v>
      </c>
      <c r="H269" s="2" t="s">
        <v>43</v>
      </c>
      <c r="I269" s="2" t="s">
        <v>48</v>
      </c>
      <c r="J269" s="6" t="s">
        <v>91</v>
      </c>
      <c r="K269" s="7">
        <v>201</v>
      </c>
      <c r="L269" s="2" t="s">
        <v>24</v>
      </c>
      <c r="M269" s="3">
        <f>VLOOKUP(A269,'Pro rata results to population'!$A$6:$E$1046,5,FALSE)</f>
        <v>0.80908192747347729</v>
      </c>
      <c r="N269" s="3">
        <v>1.3524936601859681</v>
      </c>
      <c r="O269" s="2">
        <v>2.5</v>
      </c>
      <c r="P269" s="3">
        <f t="shared" si="20"/>
        <v>0.4590025359256128</v>
      </c>
      <c r="Q269" s="2" t="s">
        <v>25</v>
      </c>
      <c r="R269" s="33" t="str">
        <f t="shared" si="21"/>
        <v>Yes</v>
      </c>
      <c r="S269" s="34">
        <f t="shared" si="22"/>
        <v>1671.6399344246934</v>
      </c>
      <c r="T269" s="33">
        <f t="shared" si="23"/>
        <v>5</v>
      </c>
      <c r="U269" s="2">
        <f t="shared" si="24"/>
        <v>41</v>
      </c>
      <c r="V269" s="31"/>
    </row>
    <row r="270" spans="1:22">
      <c r="A270" s="2">
        <v>268</v>
      </c>
      <c r="B270" s="2" t="s">
        <v>98</v>
      </c>
      <c r="C270" s="2" t="s">
        <v>99</v>
      </c>
      <c r="D270" s="2" t="s">
        <v>100</v>
      </c>
      <c r="E270" s="2" t="s">
        <v>50</v>
      </c>
      <c r="F270" s="2" t="s">
        <v>33</v>
      </c>
      <c r="G270" s="2" t="s">
        <v>38</v>
      </c>
      <c r="H270" s="2" t="s">
        <v>43</v>
      </c>
      <c r="I270" s="2" t="s">
        <v>48</v>
      </c>
      <c r="J270" s="6" t="s">
        <v>91</v>
      </c>
      <c r="K270" s="7" t="s">
        <v>224</v>
      </c>
      <c r="L270" s="2" t="s">
        <v>24</v>
      </c>
      <c r="M270" s="3">
        <f>VLOOKUP(A270,'Pro rata results to population'!$A$6:$E$1046,5,FALSE)</f>
        <v>1.999294715657389</v>
      </c>
      <c r="N270" s="3">
        <v>2.1978021978021984</v>
      </c>
      <c r="O270" s="2">
        <v>2.5</v>
      </c>
      <c r="P270" s="3">
        <f t="shared" si="20"/>
        <v>0.12087912087912067</v>
      </c>
      <c r="Q270" s="2" t="s">
        <v>25</v>
      </c>
      <c r="R270" s="33" t="str">
        <f t="shared" si="21"/>
        <v>Yes</v>
      </c>
      <c r="S270" s="34">
        <f t="shared" si="22"/>
        <v>1099.2887544743687</v>
      </c>
      <c r="T270" s="33">
        <f t="shared" si="23"/>
        <v>5</v>
      </c>
      <c r="U270" s="2">
        <f t="shared" si="24"/>
        <v>71</v>
      </c>
      <c r="V270" s="31"/>
    </row>
    <row r="271" spans="1:22">
      <c r="A271" s="2">
        <v>269</v>
      </c>
      <c r="B271" s="2" t="s">
        <v>98</v>
      </c>
      <c r="C271" s="2" t="s">
        <v>99</v>
      </c>
      <c r="D271" s="2" t="s">
        <v>100</v>
      </c>
      <c r="E271" s="2" t="s">
        <v>50</v>
      </c>
      <c r="F271" s="2" t="s">
        <v>33</v>
      </c>
      <c r="G271" s="2" t="s">
        <v>38</v>
      </c>
      <c r="H271" s="2" t="s">
        <v>43</v>
      </c>
      <c r="I271" s="2" t="s">
        <v>48</v>
      </c>
      <c r="J271" s="6" t="s">
        <v>68</v>
      </c>
      <c r="K271" s="7" t="s">
        <v>24</v>
      </c>
      <c r="L271" s="2" t="s">
        <v>24</v>
      </c>
      <c r="M271" s="3">
        <f>VLOOKUP(A271,'Pro rata results to population'!$A$6:$E$1046,5,FALSE)</f>
        <v>2.9270251635471629</v>
      </c>
      <c r="N271" s="3">
        <v>2.7049873203719366</v>
      </c>
      <c r="O271" s="2">
        <v>2.5</v>
      </c>
      <c r="P271" s="3">
        <f t="shared" si="20"/>
        <v>-8.1994928148774626E-2</v>
      </c>
      <c r="Q271" s="2" t="s">
        <v>25</v>
      </c>
      <c r="R271" s="33" t="str">
        <f t="shared" si="21"/>
        <v>Yes</v>
      </c>
      <c r="S271" s="34">
        <f t="shared" si="22"/>
        <v>924.1421474811832</v>
      </c>
      <c r="T271" s="33">
        <f t="shared" si="23"/>
        <v>5</v>
      </c>
      <c r="U271" s="2">
        <f t="shared" si="24"/>
        <v>85</v>
      </c>
      <c r="V271" s="31"/>
    </row>
    <row r="272" spans="1:22">
      <c r="A272" s="2">
        <v>270</v>
      </c>
      <c r="B272" s="2" t="s">
        <v>98</v>
      </c>
      <c r="C272" s="2" t="s">
        <v>99</v>
      </c>
      <c r="D272" s="2" t="s">
        <v>100</v>
      </c>
      <c r="E272" s="2" t="s">
        <v>50</v>
      </c>
      <c r="F272" s="2" t="s">
        <v>33</v>
      </c>
      <c r="G272" s="2" t="s">
        <v>38</v>
      </c>
      <c r="H272" s="2" t="s">
        <v>43</v>
      </c>
      <c r="I272" s="2" t="s">
        <v>48</v>
      </c>
      <c r="J272" s="6" t="s">
        <v>58</v>
      </c>
      <c r="K272" s="8">
        <v>517519</v>
      </c>
      <c r="L272" s="2" t="s">
        <v>24</v>
      </c>
      <c r="M272" s="3">
        <f>VLOOKUP(A272,'Pro rata results to population'!$A$6:$E$1046,5,FALSE)</f>
        <v>2.7863260626965718</v>
      </c>
      <c r="N272" s="3">
        <v>2.198</v>
      </c>
      <c r="O272" s="2">
        <v>2.5</v>
      </c>
      <c r="P272" s="3">
        <f t="shared" si="20"/>
        <v>0.12080000000000002</v>
      </c>
      <c r="Q272" s="2" t="s">
        <v>25</v>
      </c>
      <c r="R272" s="33" t="str">
        <f t="shared" si="21"/>
        <v>Yes</v>
      </c>
      <c r="S272" s="34">
        <f t="shared" si="22"/>
        <v>788.85239937525569</v>
      </c>
      <c r="T272" s="33">
        <f t="shared" si="23"/>
        <v>5</v>
      </c>
      <c r="U272" s="2">
        <f t="shared" si="24"/>
        <v>104</v>
      </c>
      <c r="V272" s="31"/>
    </row>
    <row r="273" spans="1:22">
      <c r="A273" s="2">
        <v>271</v>
      </c>
      <c r="B273" s="2" t="s">
        <v>98</v>
      </c>
      <c r="C273" s="2" t="s">
        <v>99</v>
      </c>
      <c r="D273" s="2" t="s">
        <v>100</v>
      </c>
      <c r="E273" s="2" t="s">
        <v>50</v>
      </c>
      <c r="F273" s="2" t="s">
        <v>33</v>
      </c>
      <c r="G273" s="2" t="s">
        <v>38</v>
      </c>
      <c r="H273" s="2" t="s">
        <v>43</v>
      </c>
      <c r="I273" s="2" t="s">
        <v>48</v>
      </c>
      <c r="J273" s="6" t="s">
        <v>58</v>
      </c>
      <c r="K273" s="7" t="s">
        <v>225</v>
      </c>
      <c r="L273" s="2" t="s">
        <v>107</v>
      </c>
      <c r="M273" s="3">
        <f>VLOOKUP(A273,'Pro rata results to population'!$A$6:$E$1046,5,FALSE)</f>
        <v>0.68976925545075463</v>
      </c>
      <c r="N273" s="3">
        <v>2.367</v>
      </c>
      <c r="O273" s="2">
        <v>2.5</v>
      </c>
      <c r="P273" s="3">
        <f t="shared" si="20"/>
        <v>5.3200000000000025E-2</v>
      </c>
      <c r="Q273" s="2" t="s">
        <v>25</v>
      </c>
      <c r="R273" s="33" t="str">
        <f t="shared" si="21"/>
        <v>Yes</v>
      </c>
      <c r="S273" s="34">
        <f t="shared" si="22"/>
        <v>3431.5823462633143</v>
      </c>
      <c r="T273" s="33">
        <f t="shared" si="23"/>
        <v>5</v>
      </c>
      <c r="U273" s="2">
        <f t="shared" si="24"/>
        <v>11</v>
      </c>
      <c r="V273" s="31"/>
    </row>
    <row r="274" spans="1:22">
      <c r="A274" s="2">
        <v>272</v>
      </c>
      <c r="B274" s="2" t="s">
        <v>98</v>
      </c>
      <c r="C274" s="2" t="s">
        <v>99</v>
      </c>
      <c r="D274" s="2" t="s">
        <v>100</v>
      </c>
      <c r="E274" s="2" t="s">
        <v>50</v>
      </c>
      <c r="F274" s="2" t="s">
        <v>33</v>
      </c>
      <c r="G274" s="2" t="s">
        <v>38</v>
      </c>
      <c r="H274" s="2" t="s">
        <v>43</v>
      </c>
      <c r="I274" s="2" t="s">
        <v>48</v>
      </c>
      <c r="J274" s="6" t="s">
        <v>58</v>
      </c>
      <c r="K274" s="7" t="s">
        <v>225</v>
      </c>
      <c r="L274" s="2" t="s">
        <v>111</v>
      </c>
      <c r="M274" s="3">
        <f>VLOOKUP(A274,'Pro rata results to population'!$A$6:$E$1046,5,FALSE)</f>
        <v>2.3351976280017515</v>
      </c>
      <c r="N274" s="3">
        <v>2.8740000000000001</v>
      </c>
      <c r="O274" s="2">
        <v>2.5</v>
      </c>
      <c r="P274" s="3">
        <f t="shared" si="20"/>
        <v>-0.14959999999999996</v>
      </c>
      <c r="Q274" s="2" t="s">
        <v>25</v>
      </c>
      <c r="R274" s="33" t="str">
        <f t="shared" si="21"/>
        <v>Yes</v>
      </c>
      <c r="S274" s="34">
        <f t="shared" si="22"/>
        <v>1230.7309520776219</v>
      </c>
      <c r="T274" s="33">
        <f t="shared" si="23"/>
        <v>5</v>
      </c>
      <c r="U274" s="2">
        <f t="shared" si="24"/>
        <v>64</v>
      </c>
      <c r="V274" s="31"/>
    </row>
    <row r="275" spans="1:22">
      <c r="A275" s="2">
        <v>273</v>
      </c>
      <c r="B275" s="2" t="s">
        <v>98</v>
      </c>
      <c r="C275" s="2" t="s">
        <v>99</v>
      </c>
      <c r="D275" s="2" t="s">
        <v>100</v>
      </c>
      <c r="E275" s="2" t="s">
        <v>50</v>
      </c>
      <c r="F275" s="2" t="s">
        <v>33</v>
      </c>
      <c r="G275" s="2" t="s">
        <v>38</v>
      </c>
      <c r="H275" s="2" t="s">
        <v>44</v>
      </c>
      <c r="I275" s="2" t="s">
        <v>46</v>
      </c>
      <c r="J275" s="6" t="s">
        <v>117</v>
      </c>
      <c r="K275" s="7" t="s">
        <v>226</v>
      </c>
      <c r="L275" s="2" t="s">
        <v>24</v>
      </c>
      <c r="M275" s="3">
        <f>VLOOKUP(A275,'Pro rata results to population'!$A$6:$E$1046,5,FALSE)</f>
        <v>20.639232661627133</v>
      </c>
      <c r="N275" s="3">
        <v>3.1276415891800515</v>
      </c>
      <c r="O275" s="2">
        <v>2.5</v>
      </c>
      <c r="P275" s="3">
        <f t="shared" si="20"/>
        <v>-0.25105663567202052</v>
      </c>
      <c r="Q275" s="2" t="s">
        <v>25</v>
      </c>
      <c r="R275" s="33" t="str">
        <f t="shared" si="21"/>
        <v>Yes</v>
      </c>
      <c r="S275" s="34">
        <f t="shared" si="22"/>
        <v>151.53865652161693</v>
      </c>
      <c r="T275" s="33">
        <f t="shared" si="23"/>
        <v>5</v>
      </c>
      <c r="U275" s="2">
        <f t="shared" si="24"/>
        <v>576</v>
      </c>
      <c r="V275" s="31"/>
    </row>
    <row r="276" spans="1:22">
      <c r="A276" s="2">
        <v>274</v>
      </c>
      <c r="B276" s="2" t="s">
        <v>98</v>
      </c>
      <c r="C276" s="2" t="s">
        <v>99</v>
      </c>
      <c r="D276" s="2" t="s">
        <v>100</v>
      </c>
      <c r="E276" s="2" t="s">
        <v>50</v>
      </c>
      <c r="F276" s="2" t="s">
        <v>33</v>
      </c>
      <c r="G276" s="2" t="s">
        <v>38</v>
      </c>
      <c r="H276" s="2" t="s">
        <v>44</v>
      </c>
      <c r="I276" s="2" t="s">
        <v>46</v>
      </c>
      <c r="J276" s="6" t="s">
        <v>117</v>
      </c>
      <c r="K276" s="7" t="s">
        <v>227</v>
      </c>
      <c r="L276" s="2" t="s">
        <v>24</v>
      </c>
      <c r="M276" s="3">
        <f>VLOOKUP(A276,'Pro rata results to population'!$A$6:$E$1046,5,FALSE)</f>
        <v>10.474253985993633</v>
      </c>
      <c r="N276" s="3">
        <v>2.0287404902789521</v>
      </c>
      <c r="O276" s="2">
        <v>2.5</v>
      </c>
      <c r="P276" s="3">
        <f t="shared" si="20"/>
        <v>0.18850380388841914</v>
      </c>
      <c r="Q276" s="2" t="s">
        <v>25</v>
      </c>
      <c r="R276" s="33" t="str">
        <f t="shared" si="21"/>
        <v>Yes</v>
      </c>
      <c r="S276" s="34">
        <f t="shared" si="22"/>
        <v>193.68830400635898</v>
      </c>
      <c r="T276" s="33">
        <f t="shared" si="23"/>
        <v>5</v>
      </c>
      <c r="U276" s="2">
        <f t="shared" si="24"/>
        <v>475</v>
      </c>
      <c r="V276" s="31"/>
    </row>
    <row r="277" spans="1:22">
      <c r="A277" s="2">
        <v>275</v>
      </c>
      <c r="B277" s="2" t="s">
        <v>98</v>
      </c>
      <c r="C277" s="2" t="s">
        <v>99</v>
      </c>
      <c r="D277" s="2" t="s">
        <v>100</v>
      </c>
      <c r="E277" s="2" t="s">
        <v>50</v>
      </c>
      <c r="F277" s="2" t="s">
        <v>33</v>
      </c>
      <c r="G277" s="2" t="s">
        <v>38</v>
      </c>
      <c r="H277" s="2" t="s">
        <v>44</v>
      </c>
      <c r="I277" s="2" t="s">
        <v>46</v>
      </c>
      <c r="J277" s="6" t="s">
        <v>60</v>
      </c>
      <c r="K277" s="7" t="s">
        <v>228</v>
      </c>
      <c r="L277" s="2" t="s">
        <v>24</v>
      </c>
      <c r="M277" s="3">
        <f>VLOOKUP(A277,'Pro rata results to population'!$A$6:$E$1046,5,FALSE)</f>
        <v>9.403429146714819</v>
      </c>
      <c r="N277" s="3">
        <v>1.6906170752324599</v>
      </c>
      <c r="O277" s="2">
        <v>2.5</v>
      </c>
      <c r="P277" s="3">
        <f t="shared" si="20"/>
        <v>0.32375316990701608</v>
      </c>
      <c r="Q277" s="2" t="s">
        <v>25</v>
      </c>
      <c r="R277" s="33" t="str">
        <f t="shared" si="21"/>
        <v>Yes</v>
      </c>
      <c r="S277" s="34">
        <f t="shared" si="22"/>
        <v>179.78729342828024</v>
      </c>
      <c r="T277" s="33">
        <f t="shared" si="23"/>
        <v>5</v>
      </c>
      <c r="U277" s="2">
        <f t="shared" si="24"/>
        <v>502</v>
      </c>
      <c r="V277" s="31"/>
    </row>
    <row r="278" spans="1:22">
      <c r="A278" s="2">
        <v>276</v>
      </c>
      <c r="B278" s="2" t="s">
        <v>98</v>
      </c>
      <c r="C278" s="2" t="s">
        <v>99</v>
      </c>
      <c r="D278" s="2" t="s">
        <v>100</v>
      </c>
      <c r="E278" s="2" t="s">
        <v>50</v>
      </c>
      <c r="F278" s="2" t="s">
        <v>33</v>
      </c>
      <c r="G278" s="2" t="s">
        <v>38</v>
      </c>
      <c r="H278" s="2" t="s">
        <v>44</v>
      </c>
      <c r="I278" s="2" t="s">
        <v>46</v>
      </c>
      <c r="J278" s="6" t="s">
        <v>60</v>
      </c>
      <c r="K278" s="7" t="s">
        <v>229</v>
      </c>
      <c r="L278" s="2" t="s">
        <v>24</v>
      </c>
      <c r="M278" s="3">
        <f>VLOOKUP(A278,'Pro rata results to population'!$A$6:$E$1046,5,FALSE)</f>
        <v>18.026509684671915</v>
      </c>
      <c r="N278" s="3">
        <v>2.0287404902789516</v>
      </c>
      <c r="O278" s="2">
        <v>2.5</v>
      </c>
      <c r="P278" s="3">
        <f t="shared" si="20"/>
        <v>0.18850380388841936</v>
      </c>
      <c r="Q278" s="2" t="s">
        <v>25</v>
      </c>
      <c r="R278" s="33" t="str">
        <f t="shared" si="21"/>
        <v>Yes</v>
      </c>
      <c r="S278" s="34">
        <f t="shared" si="22"/>
        <v>112.54205754561605</v>
      </c>
      <c r="T278" s="33">
        <f t="shared" si="23"/>
        <v>5</v>
      </c>
      <c r="U278" s="2">
        <f t="shared" si="24"/>
        <v>725</v>
      </c>
      <c r="V278" s="31"/>
    </row>
    <row r="279" spans="1:22">
      <c r="A279" s="2">
        <v>277</v>
      </c>
      <c r="B279" s="2" t="s">
        <v>98</v>
      </c>
      <c r="C279" s="2" t="s">
        <v>99</v>
      </c>
      <c r="D279" s="2" t="s">
        <v>100</v>
      </c>
      <c r="E279" s="2" t="s">
        <v>50</v>
      </c>
      <c r="F279" s="2" t="s">
        <v>33</v>
      </c>
      <c r="G279" s="2" t="s">
        <v>38</v>
      </c>
      <c r="H279" s="2" t="s">
        <v>44</v>
      </c>
      <c r="I279" s="2" t="s">
        <v>46</v>
      </c>
      <c r="J279" s="6" t="s">
        <v>60</v>
      </c>
      <c r="K279" s="7" t="s">
        <v>230</v>
      </c>
      <c r="L279" s="2" t="s">
        <v>24</v>
      </c>
      <c r="M279" s="3">
        <f>VLOOKUP(A279,'Pro rata results to population'!$A$6:$E$1046,5,FALSE)</f>
        <v>11.708165641506968</v>
      </c>
      <c r="N279" s="3">
        <v>3.0431107354184292</v>
      </c>
      <c r="O279" s="2">
        <v>2.5</v>
      </c>
      <c r="P279" s="3">
        <f t="shared" si="20"/>
        <v>-0.21724429416737179</v>
      </c>
      <c r="Q279" s="2" t="s">
        <v>25</v>
      </c>
      <c r="R279" s="33" t="str">
        <f t="shared" si="21"/>
        <v>Yes</v>
      </c>
      <c r="S279" s="34">
        <f t="shared" si="22"/>
        <v>259.91353629557534</v>
      </c>
      <c r="T279" s="33">
        <f t="shared" si="23"/>
        <v>5</v>
      </c>
      <c r="U279" s="2">
        <f t="shared" si="24"/>
        <v>353</v>
      </c>
      <c r="V279" s="31"/>
    </row>
    <row r="280" spans="1:22">
      <c r="A280" s="2">
        <v>278</v>
      </c>
      <c r="B280" s="2" t="s">
        <v>98</v>
      </c>
      <c r="C280" s="2" t="s">
        <v>99</v>
      </c>
      <c r="D280" s="2" t="s">
        <v>100</v>
      </c>
      <c r="E280" s="2" t="s">
        <v>50</v>
      </c>
      <c r="F280" s="2" t="s">
        <v>33</v>
      </c>
      <c r="G280" s="2" t="s">
        <v>38</v>
      </c>
      <c r="H280" s="2" t="s">
        <v>44</v>
      </c>
      <c r="I280" s="2" t="s">
        <v>46</v>
      </c>
      <c r="J280" s="6" t="s">
        <v>124</v>
      </c>
      <c r="K280" s="7" t="s">
        <v>125</v>
      </c>
      <c r="L280" s="2" t="s">
        <v>24</v>
      </c>
      <c r="M280" s="3">
        <f>VLOOKUP(A280,'Pro rata results to population'!$A$6:$E$1046,5,FALSE)</f>
        <v>15.296218804963017</v>
      </c>
      <c r="N280" s="3">
        <v>2.4513947590870679</v>
      </c>
      <c r="O280" s="2">
        <v>2.5</v>
      </c>
      <c r="P280" s="3">
        <f t="shared" si="20"/>
        <v>1.9442096365172801E-2</v>
      </c>
      <c r="Q280" s="2" t="s">
        <v>25</v>
      </c>
      <c r="R280" s="33" t="str">
        <f t="shared" si="21"/>
        <v>Yes</v>
      </c>
      <c r="S280" s="34">
        <f t="shared" si="22"/>
        <v>160.26148621067628</v>
      </c>
      <c r="T280" s="33">
        <f t="shared" si="23"/>
        <v>5</v>
      </c>
      <c r="U280" s="2">
        <f t="shared" si="24"/>
        <v>546</v>
      </c>
      <c r="V280" s="31"/>
    </row>
    <row r="281" spans="1:22">
      <c r="A281" s="2">
        <v>279</v>
      </c>
      <c r="B281" s="2" t="s">
        <v>98</v>
      </c>
      <c r="C281" s="2" t="s">
        <v>99</v>
      </c>
      <c r="D281" s="2" t="s">
        <v>100</v>
      </c>
      <c r="E281" s="2" t="s">
        <v>50</v>
      </c>
      <c r="F281" s="2" t="s">
        <v>33</v>
      </c>
      <c r="G281" s="2" t="s">
        <v>38</v>
      </c>
      <c r="H281" s="2" t="s">
        <v>44</v>
      </c>
      <c r="I281" s="2" t="s">
        <v>46</v>
      </c>
      <c r="J281" s="6" t="s">
        <v>124</v>
      </c>
      <c r="K281" s="7" t="s">
        <v>231</v>
      </c>
      <c r="L281" s="2" t="s">
        <v>24</v>
      </c>
      <c r="M281" s="3">
        <f>VLOOKUP(A281,'Pro rata results to population'!$A$6:$E$1046,5,FALSE)</f>
        <v>9.5388636802102482</v>
      </c>
      <c r="N281" s="3">
        <v>2.4513947590870675</v>
      </c>
      <c r="O281" s="2">
        <v>2.5</v>
      </c>
      <c r="P281" s="3">
        <f t="shared" si="20"/>
        <v>1.9442096365173023E-2</v>
      </c>
      <c r="Q281" s="2" t="s">
        <v>25</v>
      </c>
      <c r="R281" s="33" t="str">
        <f t="shared" si="21"/>
        <v>Yes</v>
      </c>
      <c r="S281" s="34">
        <f t="shared" si="22"/>
        <v>256.9902287389682</v>
      </c>
      <c r="T281" s="33">
        <f t="shared" si="23"/>
        <v>5</v>
      </c>
      <c r="U281" s="2">
        <f t="shared" si="24"/>
        <v>359</v>
      </c>
      <c r="V281" s="31"/>
    </row>
    <row r="282" spans="1:22">
      <c r="A282" s="2">
        <v>280</v>
      </c>
      <c r="B282" s="2" t="s">
        <v>98</v>
      </c>
      <c r="C282" s="2" t="s">
        <v>99</v>
      </c>
      <c r="D282" s="2" t="s">
        <v>100</v>
      </c>
      <c r="E282" s="2" t="s">
        <v>50</v>
      </c>
      <c r="F282" s="2" t="s">
        <v>33</v>
      </c>
      <c r="G282" s="2" t="s">
        <v>38</v>
      </c>
      <c r="H282" s="2" t="s">
        <v>44</v>
      </c>
      <c r="I282" s="2" t="s">
        <v>46</v>
      </c>
      <c r="J282" s="6" t="s">
        <v>61</v>
      </c>
      <c r="K282" s="7" t="s">
        <v>24</v>
      </c>
      <c r="L282" s="2" t="s">
        <v>24</v>
      </c>
      <c r="M282" s="3">
        <f>VLOOKUP(A282,'Pro rata results to population'!$A$6:$E$1046,5,FALSE)</f>
        <v>17.942886397650781</v>
      </c>
      <c r="N282" s="3">
        <v>2.2823330515638216</v>
      </c>
      <c r="O282" s="2">
        <v>2.5</v>
      </c>
      <c r="P282" s="3">
        <f t="shared" si="20"/>
        <v>8.7066779374471381E-2</v>
      </c>
      <c r="Q282" s="2" t="s">
        <v>25</v>
      </c>
      <c r="R282" s="33" t="str">
        <f t="shared" si="21"/>
        <v>Yes</v>
      </c>
      <c r="S282" s="34">
        <f t="shared" si="22"/>
        <v>127.19988306132518</v>
      </c>
      <c r="T282" s="33">
        <f t="shared" si="23"/>
        <v>5</v>
      </c>
      <c r="U282" s="2">
        <f t="shared" si="24"/>
        <v>661</v>
      </c>
      <c r="V282" s="31"/>
    </row>
    <row r="283" spans="1:22">
      <c r="A283" s="2">
        <v>281</v>
      </c>
      <c r="B283" s="2" t="s">
        <v>98</v>
      </c>
      <c r="C283" s="2" t="s">
        <v>99</v>
      </c>
      <c r="D283" s="2" t="s">
        <v>100</v>
      </c>
      <c r="E283" s="2" t="s">
        <v>50</v>
      </c>
      <c r="F283" s="2" t="s">
        <v>33</v>
      </c>
      <c r="G283" s="2" t="s">
        <v>38</v>
      </c>
      <c r="H283" s="2" t="s">
        <v>44</v>
      </c>
      <c r="I283" s="2" t="s">
        <v>46</v>
      </c>
      <c r="J283" s="6" t="s">
        <v>131</v>
      </c>
      <c r="K283" s="7" t="s">
        <v>232</v>
      </c>
      <c r="L283" s="2" t="s">
        <v>24</v>
      </c>
      <c r="M283" s="3">
        <f>VLOOKUP(A283,'Pro rata results to population'!$A$6:$E$1046,5,FALSE)</f>
        <v>10.674590853445286</v>
      </c>
      <c r="N283" s="3">
        <v>1.437024513947591</v>
      </c>
      <c r="O283" s="2">
        <v>2.5</v>
      </c>
      <c r="P283" s="3">
        <f t="shared" si="20"/>
        <v>0.42519019442096362</v>
      </c>
      <c r="Q283" s="2" t="s">
        <v>25</v>
      </c>
      <c r="R283" s="33" t="str">
        <f t="shared" si="21"/>
        <v>Yes</v>
      </c>
      <c r="S283" s="34">
        <f t="shared" si="22"/>
        <v>134.62103922079439</v>
      </c>
      <c r="T283" s="33">
        <f t="shared" si="23"/>
        <v>5</v>
      </c>
      <c r="U283" s="2">
        <f t="shared" si="24"/>
        <v>629</v>
      </c>
      <c r="V283" s="31"/>
    </row>
    <row r="284" spans="1:22">
      <c r="A284" s="2">
        <v>282</v>
      </c>
      <c r="B284" s="2" t="s">
        <v>98</v>
      </c>
      <c r="C284" s="2" t="s">
        <v>99</v>
      </c>
      <c r="D284" s="2" t="s">
        <v>100</v>
      </c>
      <c r="E284" s="2" t="s">
        <v>50</v>
      </c>
      <c r="F284" s="2" t="s">
        <v>33</v>
      </c>
      <c r="G284" s="2" t="s">
        <v>38</v>
      </c>
      <c r="H284" s="2" t="s">
        <v>44</v>
      </c>
      <c r="I284" s="2" t="s">
        <v>46</v>
      </c>
      <c r="J284" s="6" t="s">
        <v>131</v>
      </c>
      <c r="K284" s="7" t="s">
        <v>233</v>
      </c>
      <c r="L284" s="2" t="s">
        <v>24</v>
      </c>
      <c r="M284" s="3">
        <f>VLOOKUP(A284,'Pro rata results to population'!$A$6:$E$1046,5,FALSE)</f>
        <v>19.720777841161663</v>
      </c>
      <c r="N284" s="3">
        <v>2.620456466610313</v>
      </c>
      <c r="O284" s="2">
        <v>2.5</v>
      </c>
      <c r="P284" s="3">
        <f t="shared" si="20"/>
        <v>-4.8182586644125225E-2</v>
      </c>
      <c r="Q284" s="2" t="s">
        <v>25</v>
      </c>
      <c r="R284" s="33" t="str">
        <f t="shared" si="21"/>
        <v>Yes</v>
      </c>
      <c r="S284" s="34">
        <f t="shared" si="22"/>
        <v>132.87794668731755</v>
      </c>
      <c r="T284" s="33">
        <f t="shared" si="23"/>
        <v>5</v>
      </c>
      <c r="U284" s="2">
        <f t="shared" si="24"/>
        <v>644</v>
      </c>
      <c r="V284" s="31"/>
    </row>
    <row r="285" spans="1:22">
      <c r="A285" s="2">
        <v>283</v>
      </c>
      <c r="B285" s="2" t="s">
        <v>98</v>
      </c>
      <c r="C285" s="2" t="s">
        <v>99</v>
      </c>
      <c r="D285" s="2" t="s">
        <v>100</v>
      </c>
      <c r="E285" s="2" t="s">
        <v>50</v>
      </c>
      <c r="F285" s="2" t="s">
        <v>33</v>
      </c>
      <c r="G285" s="2" t="s">
        <v>38</v>
      </c>
      <c r="H285" s="2" t="s">
        <v>44</v>
      </c>
      <c r="I285" s="2" t="s">
        <v>47</v>
      </c>
      <c r="J285" s="6" t="s">
        <v>62</v>
      </c>
      <c r="K285" s="7" t="s">
        <v>24</v>
      </c>
      <c r="L285" s="2" t="s">
        <v>24</v>
      </c>
      <c r="M285" s="3">
        <f>VLOOKUP(A285,'Pro rata results to population'!$A$6:$E$1046,5,FALSE)</f>
        <v>13.706708771235688</v>
      </c>
      <c r="N285" s="3">
        <v>2.0287404902789516</v>
      </c>
      <c r="O285" s="2">
        <v>2.5</v>
      </c>
      <c r="P285" s="3">
        <f t="shared" si="20"/>
        <v>0.18850380388841936</v>
      </c>
      <c r="Q285" s="2" t="s">
        <v>25</v>
      </c>
      <c r="R285" s="33" t="str">
        <f t="shared" si="21"/>
        <v>Yes</v>
      </c>
      <c r="S285" s="34">
        <f t="shared" si="22"/>
        <v>148.01076787568286</v>
      </c>
      <c r="T285" s="33">
        <f t="shared" si="23"/>
        <v>5</v>
      </c>
      <c r="U285" s="2">
        <f t="shared" si="24"/>
        <v>588</v>
      </c>
      <c r="V285" s="31"/>
    </row>
    <row r="286" spans="1:22" ht="23.1">
      <c r="A286" s="2">
        <v>284</v>
      </c>
      <c r="B286" s="2" t="s">
        <v>98</v>
      </c>
      <c r="C286" s="2" t="s">
        <v>99</v>
      </c>
      <c r="D286" s="2" t="s">
        <v>100</v>
      </c>
      <c r="E286" s="2" t="s">
        <v>50</v>
      </c>
      <c r="F286" s="2" t="s">
        <v>33</v>
      </c>
      <c r="G286" s="2" t="s">
        <v>38</v>
      </c>
      <c r="H286" s="2" t="s">
        <v>44</v>
      </c>
      <c r="I286" s="2" t="s">
        <v>47</v>
      </c>
      <c r="J286" s="6" t="s">
        <v>63</v>
      </c>
      <c r="K286" s="7" t="s">
        <v>234</v>
      </c>
      <c r="L286" s="2" t="s">
        <v>24</v>
      </c>
      <c r="M286" s="3">
        <f>VLOOKUP(A286,'Pro rata results to population'!$A$6:$E$1046,5,FALSE)</f>
        <v>8.68085171238498</v>
      </c>
      <c r="N286" s="3">
        <v>0.84530853761622993</v>
      </c>
      <c r="O286" s="2">
        <v>2.5</v>
      </c>
      <c r="P286" s="3">
        <f t="shared" si="20"/>
        <v>0.66187658495350798</v>
      </c>
      <c r="Q286" s="2" t="s">
        <v>25</v>
      </c>
      <c r="R286" s="33" t="str">
        <f t="shared" si="21"/>
        <v>No</v>
      </c>
      <c r="S286" s="34">
        <f t="shared" si="22"/>
        <v>97.376221322871729</v>
      </c>
      <c r="T286" s="33">
        <f t="shared" si="23"/>
        <v>4</v>
      </c>
      <c r="U286" s="2">
        <f t="shared" si="24"/>
        <v>778</v>
      </c>
      <c r="V286" s="31" t="s">
        <v>235</v>
      </c>
    </row>
    <row r="287" spans="1:22">
      <c r="A287" s="2">
        <v>285</v>
      </c>
      <c r="B287" s="2" t="s">
        <v>98</v>
      </c>
      <c r="C287" s="2" t="s">
        <v>99</v>
      </c>
      <c r="D287" s="2" t="s">
        <v>100</v>
      </c>
      <c r="E287" s="2" t="s">
        <v>50</v>
      </c>
      <c r="F287" s="2" t="s">
        <v>33</v>
      </c>
      <c r="G287" s="2" t="s">
        <v>38</v>
      </c>
      <c r="H287" s="2" t="s">
        <v>44</v>
      </c>
      <c r="I287" s="2" t="s">
        <v>47</v>
      </c>
      <c r="J287" s="6" t="s">
        <v>63</v>
      </c>
      <c r="K287" s="7" t="s">
        <v>236</v>
      </c>
      <c r="L287" s="2" t="s">
        <v>24</v>
      </c>
      <c r="M287" s="3">
        <f>VLOOKUP(A287,'Pro rata results to population'!$A$6:$E$1046,5,FALSE)</f>
        <v>30.763180142819664</v>
      </c>
      <c r="N287" s="3">
        <v>3.6348267117497901</v>
      </c>
      <c r="O287" s="2">
        <v>2.5</v>
      </c>
      <c r="P287" s="3">
        <f t="shared" si="20"/>
        <v>-0.45393068469991604</v>
      </c>
      <c r="Q287" s="2" t="s">
        <v>25</v>
      </c>
      <c r="R287" s="33" t="str">
        <f t="shared" si="21"/>
        <v>Yes</v>
      </c>
      <c r="S287" s="34">
        <f t="shared" si="22"/>
        <v>118.15510278439739</v>
      </c>
      <c r="T287" s="33">
        <f t="shared" si="23"/>
        <v>5</v>
      </c>
      <c r="U287" s="2">
        <f t="shared" si="24"/>
        <v>692</v>
      </c>
      <c r="V287" s="31"/>
    </row>
    <row r="288" spans="1:22">
      <c r="A288" s="2">
        <v>286</v>
      </c>
      <c r="B288" s="2" t="s">
        <v>98</v>
      </c>
      <c r="C288" s="2" t="s">
        <v>99</v>
      </c>
      <c r="D288" s="2" t="s">
        <v>100</v>
      </c>
      <c r="E288" s="2" t="s">
        <v>50</v>
      </c>
      <c r="F288" s="2" t="s">
        <v>33</v>
      </c>
      <c r="G288" s="2" t="s">
        <v>38</v>
      </c>
      <c r="H288" s="2" t="s">
        <v>44</v>
      </c>
      <c r="I288" s="2" t="s">
        <v>47</v>
      </c>
      <c r="J288" s="6" t="s">
        <v>64</v>
      </c>
      <c r="K288" s="7" t="s">
        <v>237</v>
      </c>
      <c r="L288" s="2" t="s">
        <v>24</v>
      </c>
      <c r="M288" s="3">
        <f>VLOOKUP(A288,'Pro rata results to population'!$A$6:$E$1046,5,FALSE)</f>
        <v>9.1043938637899142</v>
      </c>
      <c r="N288" s="3">
        <v>2.4513947590870679</v>
      </c>
      <c r="O288" s="2">
        <v>2.5</v>
      </c>
      <c r="P288" s="3">
        <f t="shared" si="20"/>
        <v>1.9442096365172801E-2</v>
      </c>
      <c r="Q288" s="2" t="s">
        <v>25</v>
      </c>
      <c r="R288" s="33" t="str">
        <f t="shared" si="21"/>
        <v>Yes</v>
      </c>
      <c r="S288" s="34">
        <f t="shared" si="22"/>
        <v>269.25403225763108</v>
      </c>
      <c r="T288" s="33">
        <f t="shared" si="23"/>
        <v>5</v>
      </c>
      <c r="U288" s="2">
        <f t="shared" si="24"/>
        <v>348</v>
      </c>
      <c r="V288" s="31"/>
    </row>
    <row r="289" spans="1:22">
      <c r="A289" s="2">
        <v>287</v>
      </c>
      <c r="B289" s="2" t="s">
        <v>98</v>
      </c>
      <c r="C289" s="2" t="s">
        <v>99</v>
      </c>
      <c r="D289" s="2" t="s">
        <v>100</v>
      </c>
      <c r="E289" s="2" t="s">
        <v>50</v>
      </c>
      <c r="F289" s="2" t="s">
        <v>33</v>
      </c>
      <c r="G289" s="2" t="s">
        <v>38</v>
      </c>
      <c r="H289" s="2" t="s">
        <v>44</v>
      </c>
      <c r="I289" s="2" t="s">
        <v>47</v>
      </c>
      <c r="J289" s="6" t="s">
        <v>64</v>
      </c>
      <c r="K289" s="7" t="s">
        <v>238</v>
      </c>
      <c r="L289" s="2" t="s">
        <v>24</v>
      </c>
      <c r="M289" s="3">
        <f>VLOOKUP(A289,'Pro rata results to population'!$A$6:$E$1046,5,FALSE)</f>
        <v>10.045484769773836</v>
      </c>
      <c r="N289" s="3">
        <v>1.521555367709214</v>
      </c>
      <c r="O289" s="2">
        <v>2.5</v>
      </c>
      <c r="P289" s="3">
        <f t="shared" si="20"/>
        <v>0.39137785291631444</v>
      </c>
      <c r="Q289" s="2" t="s">
        <v>25</v>
      </c>
      <c r="R289" s="33" t="str">
        <f t="shared" si="21"/>
        <v>Yes</v>
      </c>
      <c r="S289" s="34">
        <f t="shared" si="22"/>
        <v>151.4665944532083</v>
      </c>
      <c r="T289" s="33">
        <f t="shared" si="23"/>
        <v>5</v>
      </c>
      <c r="U289" s="2">
        <f t="shared" si="24"/>
        <v>577</v>
      </c>
      <c r="V289" s="31"/>
    </row>
    <row r="290" spans="1:22">
      <c r="A290" s="2">
        <v>288</v>
      </c>
      <c r="B290" s="2" t="s">
        <v>98</v>
      </c>
      <c r="C290" s="2" t="s">
        <v>99</v>
      </c>
      <c r="D290" s="2" t="s">
        <v>100</v>
      </c>
      <c r="E290" s="2" t="s">
        <v>50</v>
      </c>
      <c r="F290" s="2" t="s">
        <v>33</v>
      </c>
      <c r="G290" s="2" t="s">
        <v>38</v>
      </c>
      <c r="H290" s="2" t="s">
        <v>44</v>
      </c>
      <c r="I290" s="2" t="s">
        <v>48</v>
      </c>
      <c r="J290" s="6" t="s">
        <v>91</v>
      </c>
      <c r="K290" s="7" t="s">
        <v>239</v>
      </c>
      <c r="L290" s="2" t="s">
        <v>24</v>
      </c>
      <c r="M290" s="3">
        <f>VLOOKUP(A290,'Pro rata results to population'!$A$6:$E$1046,5,FALSE)</f>
        <v>3.3495473910889153</v>
      </c>
      <c r="N290" s="3">
        <v>3.1276415891800515</v>
      </c>
      <c r="O290" s="2">
        <v>2.5</v>
      </c>
      <c r="P290" s="3">
        <f t="shared" si="20"/>
        <v>-0.25105663567202052</v>
      </c>
      <c r="Q290" s="2" t="s">
        <v>25</v>
      </c>
      <c r="R290" s="33" t="str">
        <f t="shared" si="21"/>
        <v>Yes</v>
      </c>
      <c r="S290" s="34">
        <f t="shared" si="22"/>
        <v>933.7505113379741</v>
      </c>
      <c r="T290" s="33">
        <f t="shared" si="23"/>
        <v>5</v>
      </c>
      <c r="U290" s="2">
        <f t="shared" si="24"/>
        <v>84</v>
      </c>
      <c r="V290" s="31"/>
    </row>
    <row r="291" spans="1:22">
      <c r="A291" s="2">
        <v>289</v>
      </c>
      <c r="B291" s="2" t="s">
        <v>98</v>
      </c>
      <c r="C291" s="2" t="s">
        <v>99</v>
      </c>
      <c r="D291" s="2" t="s">
        <v>100</v>
      </c>
      <c r="E291" s="2" t="s">
        <v>50</v>
      </c>
      <c r="F291" s="2" t="s">
        <v>33</v>
      </c>
      <c r="G291" s="2" t="s">
        <v>38</v>
      </c>
      <c r="H291" s="2" t="s">
        <v>44</v>
      </c>
      <c r="I291" s="2" t="s">
        <v>48</v>
      </c>
      <c r="J291" s="6" t="s">
        <v>91</v>
      </c>
      <c r="K291" s="7" t="s">
        <v>240</v>
      </c>
      <c r="L291" s="2" t="s">
        <v>24</v>
      </c>
      <c r="M291" s="3">
        <f>VLOOKUP(A291,'Pro rata results to population'!$A$6:$E$1046,5,FALSE)</f>
        <v>3.1263812221042548</v>
      </c>
      <c r="N291" s="3">
        <v>2.7895181741335597</v>
      </c>
      <c r="O291" s="2">
        <v>2.5</v>
      </c>
      <c r="P291" s="3">
        <f t="shared" si="20"/>
        <v>-0.11580726965342381</v>
      </c>
      <c r="Q291" s="2" t="s">
        <v>25</v>
      </c>
      <c r="R291" s="33" t="str">
        <f t="shared" si="21"/>
        <v>Yes</v>
      </c>
      <c r="S291" s="34">
        <f t="shared" si="22"/>
        <v>892.25144854728728</v>
      </c>
      <c r="T291" s="33">
        <f t="shared" si="23"/>
        <v>5</v>
      </c>
      <c r="U291" s="2">
        <f t="shared" si="24"/>
        <v>91</v>
      </c>
      <c r="V291" s="31"/>
    </row>
    <row r="292" spans="1:22">
      <c r="A292" s="2">
        <v>290</v>
      </c>
      <c r="B292" s="2" t="s">
        <v>98</v>
      </c>
      <c r="C292" s="2" t="s">
        <v>99</v>
      </c>
      <c r="D292" s="2" t="s">
        <v>100</v>
      </c>
      <c r="E292" s="2" t="s">
        <v>50</v>
      </c>
      <c r="F292" s="2" t="s">
        <v>33</v>
      </c>
      <c r="G292" s="2" t="s">
        <v>38</v>
      </c>
      <c r="H292" s="2" t="s">
        <v>44</v>
      </c>
      <c r="I292" s="2" t="s">
        <v>48</v>
      </c>
      <c r="J292" s="6" t="s">
        <v>91</v>
      </c>
      <c r="K292" s="7" t="s">
        <v>241</v>
      </c>
      <c r="L292" s="2" t="s">
        <v>24</v>
      </c>
      <c r="M292" s="3">
        <f>VLOOKUP(A292,'Pro rata results to population'!$A$6:$E$1046,5,FALSE)</f>
        <v>2.3632844075796133</v>
      </c>
      <c r="N292" s="3">
        <v>2.1132713440405748</v>
      </c>
      <c r="O292" s="2">
        <v>2.5</v>
      </c>
      <c r="P292" s="3">
        <f t="shared" si="20"/>
        <v>0.15469146238377007</v>
      </c>
      <c r="Q292" s="2" t="s">
        <v>25</v>
      </c>
      <c r="R292" s="33" t="str">
        <f t="shared" si="21"/>
        <v>Yes</v>
      </c>
      <c r="S292" s="34">
        <f t="shared" si="22"/>
        <v>894.20948966735125</v>
      </c>
      <c r="T292" s="33">
        <f t="shared" si="23"/>
        <v>5</v>
      </c>
      <c r="U292" s="2">
        <f t="shared" si="24"/>
        <v>90</v>
      </c>
      <c r="V292" s="31"/>
    </row>
    <row r="293" spans="1:22">
      <c r="A293" s="2">
        <v>291</v>
      </c>
      <c r="B293" s="2" t="s">
        <v>98</v>
      </c>
      <c r="C293" s="2" t="s">
        <v>99</v>
      </c>
      <c r="D293" s="2" t="s">
        <v>100</v>
      </c>
      <c r="E293" s="2" t="s">
        <v>50</v>
      </c>
      <c r="F293" s="2" t="s">
        <v>33</v>
      </c>
      <c r="G293" s="2" t="s">
        <v>38</v>
      </c>
      <c r="H293" s="2" t="s">
        <v>44</v>
      </c>
      <c r="I293" s="2" t="s">
        <v>48</v>
      </c>
      <c r="J293" s="6" t="s">
        <v>91</v>
      </c>
      <c r="K293" s="7" t="s">
        <v>242</v>
      </c>
      <c r="L293" s="2" t="s">
        <v>24</v>
      </c>
      <c r="M293" s="3">
        <f>VLOOKUP(A293,'Pro rata results to population'!$A$6:$E$1046,5,FALSE)</f>
        <v>3.8103243643878706</v>
      </c>
      <c r="N293" s="3">
        <v>2.6204564666103134</v>
      </c>
      <c r="O293" s="2">
        <v>2.5</v>
      </c>
      <c r="P293" s="3">
        <f t="shared" si="20"/>
        <v>-4.8182586644125447E-2</v>
      </c>
      <c r="Q293" s="2" t="s">
        <v>25</v>
      </c>
      <c r="R293" s="33" t="str">
        <f t="shared" si="21"/>
        <v>Yes</v>
      </c>
      <c r="S293" s="34">
        <f t="shared" si="22"/>
        <v>687.72530000376764</v>
      </c>
      <c r="T293" s="33">
        <f t="shared" si="23"/>
        <v>5</v>
      </c>
      <c r="U293" s="2">
        <f t="shared" si="24"/>
        <v>125</v>
      </c>
      <c r="V293" s="31"/>
    </row>
    <row r="294" spans="1:22">
      <c r="A294" s="2">
        <v>292</v>
      </c>
      <c r="B294" s="2" t="s">
        <v>98</v>
      </c>
      <c r="C294" s="2" t="s">
        <v>99</v>
      </c>
      <c r="D294" s="2" t="s">
        <v>100</v>
      </c>
      <c r="E294" s="2" t="s">
        <v>50</v>
      </c>
      <c r="F294" s="2" t="s">
        <v>33</v>
      </c>
      <c r="G294" s="2" t="s">
        <v>38</v>
      </c>
      <c r="H294" s="2" t="s">
        <v>44</v>
      </c>
      <c r="I294" s="2" t="s">
        <v>48</v>
      </c>
      <c r="J294" s="6" t="s">
        <v>91</v>
      </c>
      <c r="K294" s="7" t="s">
        <v>243</v>
      </c>
      <c r="L294" s="2" t="s">
        <v>24</v>
      </c>
      <c r="M294" s="3">
        <f>VLOOKUP(A294,'Pro rata results to population'!$A$6:$E$1046,5,FALSE)</f>
        <v>6.2691620772983336</v>
      </c>
      <c r="N294" s="3">
        <v>1.2679628064243449</v>
      </c>
      <c r="O294" s="2">
        <v>2.5</v>
      </c>
      <c r="P294" s="3">
        <f t="shared" si="20"/>
        <v>0.49281487743026209</v>
      </c>
      <c r="Q294" s="2" t="s">
        <v>25</v>
      </c>
      <c r="R294" s="33" t="str">
        <f t="shared" si="21"/>
        <v>Yes</v>
      </c>
      <c r="S294" s="34">
        <f t="shared" si="22"/>
        <v>202.25395208968143</v>
      </c>
      <c r="T294" s="33">
        <f t="shared" si="23"/>
        <v>5</v>
      </c>
      <c r="U294" s="2">
        <f t="shared" si="24"/>
        <v>455</v>
      </c>
      <c r="V294" s="31"/>
    </row>
    <row r="295" spans="1:22">
      <c r="A295" s="2">
        <v>293</v>
      </c>
      <c r="B295" s="2" t="s">
        <v>98</v>
      </c>
      <c r="C295" s="2" t="s">
        <v>99</v>
      </c>
      <c r="D295" s="2" t="s">
        <v>100</v>
      </c>
      <c r="E295" s="2" t="s">
        <v>50</v>
      </c>
      <c r="F295" s="2" t="s">
        <v>33</v>
      </c>
      <c r="G295" s="2" t="s">
        <v>38</v>
      </c>
      <c r="H295" s="2" t="s">
        <v>44</v>
      </c>
      <c r="I295" s="2" t="s">
        <v>48</v>
      </c>
      <c r="J295" s="6" t="s">
        <v>68</v>
      </c>
      <c r="K295" s="7" t="s">
        <v>244</v>
      </c>
      <c r="L295" s="2" t="s">
        <v>24</v>
      </c>
      <c r="M295" s="3">
        <f>VLOOKUP(A295,'Pro rata results to population'!$A$6:$E$1046,5,FALSE)</f>
        <v>1.1130438172259336</v>
      </c>
      <c r="N295" s="3">
        <v>2.7895181741335588</v>
      </c>
      <c r="O295" s="2">
        <v>2.5</v>
      </c>
      <c r="P295" s="3">
        <f t="shared" si="20"/>
        <v>-0.11580726965342358</v>
      </c>
      <c r="Q295" s="2" t="s">
        <v>25</v>
      </c>
      <c r="R295" s="33" t="str">
        <f t="shared" si="21"/>
        <v>Yes</v>
      </c>
      <c r="S295" s="34">
        <f t="shared" si="22"/>
        <v>2506.2069713355431</v>
      </c>
      <c r="T295" s="33">
        <f t="shared" si="23"/>
        <v>5</v>
      </c>
      <c r="U295" s="2">
        <f t="shared" si="24"/>
        <v>16</v>
      </c>
      <c r="V295" s="31"/>
    </row>
    <row r="296" spans="1:22">
      <c r="A296" s="2">
        <v>294</v>
      </c>
      <c r="B296" s="2" t="s">
        <v>98</v>
      </c>
      <c r="C296" s="2" t="s">
        <v>99</v>
      </c>
      <c r="D296" s="2" t="s">
        <v>100</v>
      </c>
      <c r="E296" s="2" t="s">
        <v>50</v>
      </c>
      <c r="F296" s="2" t="s">
        <v>33</v>
      </c>
      <c r="G296" s="2" t="s">
        <v>38</v>
      </c>
      <c r="H296" s="2" t="s">
        <v>44</v>
      </c>
      <c r="I296" s="2" t="s">
        <v>48</v>
      </c>
      <c r="J296" s="6" t="s">
        <v>68</v>
      </c>
      <c r="K296" s="7" t="s">
        <v>245</v>
      </c>
      <c r="L296" s="2" t="s">
        <v>24</v>
      </c>
      <c r="M296" s="3">
        <f>VLOOKUP(A296,'Pro rata results to population'!$A$6:$E$1046,5,FALSE)</f>
        <v>2.2630503034429861</v>
      </c>
      <c r="N296" s="3">
        <v>2.5359256128486902</v>
      </c>
      <c r="O296" s="2">
        <v>2.5</v>
      </c>
      <c r="P296" s="3">
        <f t="shared" si="20"/>
        <v>-1.4370245139476046E-2</v>
      </c>
      <c r="Q296" s="2" t="s">
        <v>25</v>
      </c>
      <c r="R296" s="33" t="str">
        <f t="shared" si="21"/>
        <v>Yes</v>
      </c>
      <c r="S296" s="34">
        <f t="shared" si="22"/>
        <v>1120.5785434776037</v>
      </c>
      <c r="T296" s="33">
        <f t="shared" si="23"/>
        <v>5</v>
      </c>
      <c r="U296" s="2">
        <f t="shared" si="24"/>
        <v>67</v>
      </c>
      <c r="V296" s="31"/>
    </row>
    <row r="297" spans="1:22">
      <c r="A297" s="2">
        <v>295</v>
      </c>
      <c r="B297" s="2" t="s">
        <v>98</v>
      </c>
      <c r="C297" s="2" t="s">
        <v>99</v>
      </c>
      <c r="D297" s="2" t="s">
        <v>100</v>
      </c>
      <c r="E297" s="2" t="s">
        <v>50</v>
      </c>
      <c r="F297" s="2" t="s">
        <v>33</v>
      </c>
      <c r="G297" s="2" t="s">
        <v>38</v>
      </c>
      <c r="H297" s="2" t="s">
        <v>44</v>
      </c>
      <c r="I297" s="2" t="s">
        <v>48</v>
      </c>
      <c r="J297" s="6" t="s">
        <v>68</v>
      </c>
      <c r="K297" s="7" t="s">
        <v>207</v>
      </c>
      <c r="L297" s="2" t="s">
        <v>24</v>
      </c>
      <c r="M297" s="3">
        <f>VLOOKUP(A297,'Pro rata results to population'!$A$6:$E$1046,5,FALSE)</f>
        <v>1.7945247075587807</v>
      </c>
      <c r="N297" s="3">
        <v>2.7049873203719361</v>
      </c>
      <c r="O297" s="2">
        <v>2.5</v>
      </c>
      <c r="P297" s="3">
        <f t="shared" si="20"/>
        <v>-8.1994928148774404E-2</v>
      </c>
      <c r="Q297" s="2" t="s">
        <v>25</v>
      </c>
      <c r="R297" s="33" t="str">
        <f t="shared" si="21"/>
        <v>Yes</v>
      </c>
      <c r="S297" s="34">
        <f t="shared" si="22"/>
        <v>1507.3558524873822</v>
      </c>
      <c r="T297" s="33">
        <f t="shared" si="23"/>
        <v>5</v>
      </c>
      <c r="U297" s="2">
        <f t="shared" si="24"/>
        <v>49</v>
      </c>
      <c r="V297" s="31"/>
    </row>
    <row r="298" spans="1:22">
      <c r="A298" s="2">
        <v>296</v>
      </c>
      <c r="B298" s="2" t="s">
        <v>98</v>
      </c>
      <c r="C298" s="2" t="s">
        <v>99</v>
      </c>
      <c r="D298" s="2" t="s">
        <v>100</v>
      </c>
      <c r="E298" s="2" t="s">
        <v>50</v>
      </c>
      <c r="F298" s="2" t="s">
        <v>33</v>
      </c>
      <c r="G298" s="2" t="s">
        <v>38</v>
      </c>
      <c r="H298" s="2" t="s">
        <v>44</v>
      </c>
      <c r="I298" s="2" t="s">
        <v>48</v>
      </c>
      <c r="J298" s="6" t="s">
        <v>68</v>
      </c>
      <c r="K298" s="7">
        <v>243</v>
      </c>
      <c r="L298" s="2" t="s">
        <v>24</v>
      </c>
      <c r="M298" s="3">
        <f>VLOOKUP(A298,'Pro rata results to population'!$A$6:$E$1046,5,FALSE)</f>
        <v>0.63607285163429028</v>
      </c>
      <c r="N298" s="3">
        <v>2.4513947590870675</v>
      </c>
      <c r="O298" s="2">
        <v>2.5</v>
      </c>
      <c r="P298" s="3">
        <f t="shared" si="20"/>
        <v>1.9442096365173023E-2</v>
      </c>
      <c r="Q298" s="2" t="s">
        <v>25</v>
      </c>
      <c r="R298" s="33" t="str">
        <f t="shared" si="21"/>
        <v>Yes</v>
      </c>
      <c r="S298" s="34">
        <f t="shared" si="22"/>
        <v>3853.9528181223104</v>
      </c>
      <c r="T298" s="33">
        <f t="shared" si="23"/>
        <v>5</v>
      </c>
      <c r="U298" s="2">
        <f t="shared" si="24"/>
        <v>8</v>
      </c>
      <c r="V298" s="31"/>
    </row>
    <row r="299" spans="1:22">
      <c r="A299" s="2">
        <v>297</v>
      </c>
      <c r="B299" s="2" t="s">
        <v>98</v>
      </c>
      <c r="C299" s="2" t="s">
        <v>99</v>
      </c>
      <c r="D299" s="2" t="s">
        <v>100</v>
      </c>
      <c r="E299" s="2" t="s">
        <v>50</v>
      </c>
      <c r="F299" s="2" t="s">
        <v>33</v>
      </c>
      <c r="G299" s="2" t="s">
        <v>38</v>
      </c>
      <c r="H299" s="2" t="s">
        <v>44</v>
      </c>
      <c r="I299" s="2" t="s">
        <v>48</v>
      </c>
      <c r="J299" s="6" t="s">
        <v>68</v>
      </c>
      <c r="K299" s="7" t="s">
        <v>246</v>
      </c>
      <c r="L299" s="2" t="s">
        <v>24</v>
      </c>
      <c r="M299" s="3">
        <f>VLOOKUP(A299,'Pro rata results to population'!$A$6:$E$1046,5,FALSE)</f>
        <v>5.2172041542626069</v>
      </c>
      <c r="N299" s="3">
        <v>2.3668639053254443</v>
      </c>
      <c r="O299" s="2">
        <v>2.5</v>
      </c>
      <c r="P299" s="3">
        <f t="shared" si="20"/>
        <v>5.3254437869822313E-2</v>
      </c>
      <c r="Q299" s="2" t="s">
        <v>25</v>
      </c>
      <c r="R299" s="33" t="str">
        <f t="shared" si="21"/>
        <v>Yes</v>
      </c>
      <c r="S299" s="34">
        <f t="shared" si="22"/>
        <v>453.66518835412029</v>
      </c>
      <c r="T299" s="33">
        <f t="shared" si="23"/>
        <v>5</v>
      </c>
      <c r="U299" s="2">
        <f t="shared" si="24"/>
        <v>203</v>
      </c>
      <c r="V299" s="31"/>
    </row>
    <row r="300" spans="1:22">
      <c r="A300" s="2">
        <v>298</v>
      </c>
      <c r="B300" s="2" t="s">
        <v>98</v>
      </c>
      <c r="C300" s="2" t="s">
        <v>99</v>
      </c>
      <c r="D300" s="2" t="s">
        <v>100</v>
      </c>
      <c r="E300" s="2" t="s">
        <v>50</v>
      </c>
      <c r="F300" s="2" t="s">
        <v>33</v>
      </c>
      <c r="G300" s="2" t="s">
        <v>38</v>
      </c>
      <c r="H300" s="2" t="s">
        <v>44</v>
      </c>
      <c r="I300" s="2" t="s">
        <v>48</v>
      </c>
      <c r="J300" s="6" t="s">
        <v>58</v>
      </c>
      <c r="K300" s="7" t="s">
        <v>247</v>
      </c>
      <c r="L300" s="2" t="s">
        <v>24</v>
      </c>
      <c r="M300" s="3">
        <f>VLOOKUP(A300,'Pro rata results to population'!$A$6:$E$1046,5,FALSE)</f>
        <v>2.9694843074794766</v>
      </c>
      <c r="N300" s="3">
        <v>1.2679628064243449</v>
      </c>
      <c r="O300" s="2">
        <v>2.5</v>
      </c>
      <c r="P300" s="3">
        <f t="shared" si="20"/>
        <v>0.49281487743026209</v>
      </c>
      <c r="Q300" s="2" t="s">
        <v>25</v>
      </c>
      <c r="R300" s="33" t="str">
        <f t="shared" si="21"/>
        <v>Yes</v>
      </c>
      <c r="S300" s="34">
        <f t="shared" si="22"/>
        <v>426.9976450896292</v>
      </c>
      <c r="T300" s="33">
        <f t="shared" si="23"/>
        <v>5</v>
      </c>
      <c r="U300" s="2">
        <f t="shared" si="24"/>
        <v>214</v>
      </c>
      <c r="V300" s="31"/>
    </row>
    <row r="301" spans="1:22">
      <c r="A301" s="2">
        <v>299</v>
      </c>
      <c r="B301" s="2" t="s">
        <v>98</v>
      </c>
      <c r="C301" s="2" t="s">
        <v>99</v>
      </c>
      <c r="D301" s="2" t="s">
        <v>100</v>
      </c>
      <c r="E301" s="2" t="s">
        <v>50</v>
      </c>
      <c r="F301" s="2" t="s">
        <v>33</v>
      </c>
      <c r="G301" s="2" t="s">
        <v>38</v>
      </c>
      <c r="H301" s="2" t="s">
        <v>44</v>
      </c>
      <c r="I301" s="2" t="s">
        <v>48</v>
      </c>
      <c r="J301" s="6" t="s">
        <v>58</v>
      </c>
      <c r="K301" s="7" t="s">
        <v>248</v>
      </c>
      <c r="L301" s="2" t="s">
        <v>24</v>
      </c>
      <c r="M301" s="3">
        <f>VLOOKUP(A301,'Pro rata results to population'!$A$6:$E$1046,5,FALSE)</f>
        <v>2.6799237445016946</v>
      </c>
      <c r="N301" s="3">
        <v>2.1132713440405748</v>
      </c>
      <c r="O301" s="2">
        <v>2.5</v>
      </c>
      <c r="P301" s="3">
        <f t="shared" si="20"/>
        <v>0.15469146238377007</v>
      </c>
      <c r="Q301" s="2" t="s">
        <v>25</v>
      </c>
      <c r="R301" s="33" t="str">
        <f t="shared" si="21"/>
        <v>Yes</v>
      </c>
      <c r="S301" s="34">
        <f t="shared" si="22"/>
        <v>788.55652082500467</v>
      </c>
      <c r="T301" s="33">
        <f t="shared" si="23"/>
        <v>5</v>
      </c>
      <c r="U301" s="2">
        <f t="shared" si="24"/>
        <v>105</v>
      </c>
      <c r="V301" s="31"/>
    </row>
    <row r="302" spans="1:22">
      <c r="A302" s="2">
        <v>300</v>
      </c>
      <c r="B302" s="2" t="s">
        <v>98</v>
      </c>
      <c r="C302" s="2" t="s">
        <v>99</v>
      </c>
      <c r="D302" s="2" t="s">
        <v>100</v>
      </c>
      <c r="E302" s="2" t="s">
        <v>50</v>
      </c>
      <c r="F302" s="2" t="s">
        <v>33</v>
      </c>
      <c r="G302" s="2" t="s">
        <v>38</v>
      </c>
      <c r="H302" s="2" t="s">
        <v>44</v>
      </c>
      <c r="I302" s="2" t="s">
        <v>48</v>
      </c>
      <c r="J302" s="6" t="s">
        <v>58</v>
      </c>
      <c r="K302" s="7" t="s">
        <v>249</v>
      </c>
      <c r="L302" s="2" t="s">
        <v>24</v>
      </c>
      <c r="M302" s="3">
        <f>VLOOKUP(A302,'Pro rata results to population'!$A$6:$E$1046,5,FALSE)</f>
        <v>2.629395043349338</v>
      </c>
      <c r="N302" s="3">
        <v>1.859678782755706</v>
      </c>
      <c r="O302" s="2">
        <v>2.5</v>
      </c>
      <c r="P302" s="3">
        <f t="shared" si="20"/>
        <v>0.25612848689771761</v>
      </c>
      <c r="Q302" s="2" t="s">
        <v>25</v>
      </c>
      <c r="R302" s="33" t="str">
        <f t="shared" si="21"/>
        <v>Yes</v>
      </c>
      <c r="S302" s="34">
        <f t="shared" si="22"/>
        <v>707.26488492457065</v>
      </c>
      <c r="T302" s="33">
        <f t="shared" si="23"/>
        <v>5</v>
      </c>
      <c r="U302" s="2">
        <f t="shared" si="24"/>
        <v>119</v>
      </c>
      <c r="V302" s="31"/>
    </row>
    <row r="303" spans="1:22">
      <c r="A303" s="2">
        <v>301</v>
      </c>
      <c r="B303" s="2" t="s">
        <v>98</v>
      </c>
      <c r="C303" s="2" t="s">
        <v>99</v>
      </c>
      <c r="D303" s="2" t="s">
        <v>100</v>
      </c>
      <c r="E303" s="2" t="s">
        <v>50</v>
      </c>
      <c r="F303" s="2" t="s">
        <v>33</v>
      </c>
      <c r="G303" s="2" t="s">
        <v>38</v>
      </c>
      <c r="H303" s="2" t="s">
        <v>44</v>
      </c>
      <c r="I303" s="2" t="s">
        <v>48</v>
      </c>
      <c r="J303" s="6" t="s">
        <v>58</v>
      </c>
      <c r="K303" s="7" t="s">
        <v>250</v>
      </c>
      <c r="L303" s="2" t="s">
        <v>24</v>
      </c>
      <c r="M303" s="3">
        <f>VLOOKUP(A303,'Pro rata results to population'!$A$6:$E$1046,5,FALSE)</f>
        <v>4.7461212769896326</v>
      </c>
      <c r="N303" s="3">
        <v>3.1276415891800511</v>
      </c>
      <c r="O303" s="2">
        <v>2.5</v>
      </c>
      <c r="P303" s="3">
        <f t="shared" si="20"/>
        <v>-0.25105663567202052</v>
      </c>
      <c r="Q303" s="2" t="s">
        <v>25</v>
      </c>
      <c r="R303" s="33" t="str">
        <f t="shared" si="21"/>
        <v>Yes</v>
      </c>
      <c r="S303" s="34">
        <f t="shared" si="22"/>
        <v>658.98897365805408</v>
      </c>
      <c r="T303" s="33">
        <f t="shared" si="23"/>
        <v>5</v>
      </c>
      <c r="U303" s="2">
        <f t="shared" si="24"/>
        <v>130</v>
      </c>
      <c r="V303" s="31"/>
    </row>
    <row r="304" spans="1:22">
      <c r="A304" s="2">
        <v>302</v>
      </c>
      <c r="B304" s="2" t="s">
        <v>98</v>
      </c>
      <c r="C304" s="2" t="s">
        <v>99</v>
      </c>
      <c r="D304" s="2" t="s">
        <v>100</v>
      </c>
      <c r="E304" s="2" t="s">
        <v>50</v>
      </c>
      <c r="F304" s="2" t="s">
        <v>33</v>
      </c>
      <c r="G304" s="2" t="s">
        <v>38</v>
      </c>
      <c r="H304" s="2" t="s">
        <v>44</v>
      </c>
      <c r="I304" s="2" t="s">
        <v>48</v>
      </c>
      <c r="J304" s="6" t="s">
        <v>58</v>
      </c>
      <c r="K304" s="7" t="s">
        <v>251</v>
      </c>
      <c r="L304" s="2" t="s">
        <v>24</v>
      </c>
      <c r="M304" s="3">
        <f>VLOOKUP(A304,'Pro rata results to population'!$A$6:$E$1046,5,FALSE)</f>
        <v>7.2170928469251532</v>
      </c>
      <c r="N304" s="3">
        <v>3.4657650042265447</v>
      </c>
      <c r="O304" s="2">
        <v>2.5</v>
      </c>
      <c r="P304" s="3">
        <f t="shared" si="20"/>
        <v>-0.38630600169061791</v>
      </c>
      <c r="Q304" s="2" t="s">
        <v>25</v>
      </c>
      <c r="R304" s="33" t="str">
        <f t="shared" si="21"/>
        <v>Yes</v>
      </c>
      <c r="S304" s="34">
        <f t="shared" si="22"/>
        <v>480.2162141648401</v>
      </c>
      <c r="T304" s="33">
        <f t="shared" si="23"/>
        <v>5</v>
      </c>
      <c r="U304" s="2">
        <f t="shared" si="24"/>
        <v>193</v>
      </c>
      <c r="V304" s="31"/>
    </row>
    <row r="305" spans="1:22">
      <c r="A305" s="2">
        <v>303</v>
      </c>
      <c r="B305" s="2" t="s">
        <v>98</v>
      </c>
      <c r="C305" s="2" t="s">
        <v>99</v>
      </c>
      <c r="D305" s="2" t="s">
        <v>100</v>
      </c>
      <c r="E305" s="2" t="s">
        <v>50</v>
      </c>
      <c r="F305" s="2" t="s">
        <v>24</v>
      </c>
      <c r="G305" s="2" t="s">
        <v>81</v>
      </c>
      <c r="H305" s="2" t="s">
        <v>43</v>
      </c>
      <c r="I305" s="2" t="s">
        <v>24</v>
      </c>
      <c r="J305" s="6" t="s">
        <v>24</v>
      </c>
      <c r="K305" s="7" t="s">
        <v>24</v>
      </c>
      <c r="L305" s="2" t="s">
        <v>24</v>
      </c>
      <c r="M305" s="3">
        <f>VLOOKUP(A305,'Pro rata results to population'!$A$6:$E$1046,5,FALSE)</f>
        <v>13.331475263406887</v>
      </c>
      <c r="N305" s="3">
        <v>2.1132713440405748</v>
      </c>
      <c r="O305" s="2">
        <v>2.5</v>
      </c>
      <c r="P305" s="3">
        <f t="shared" si="20"/>
        <v>0.15469146238377007</v>
      </c>
      <c r="Q305" s="2" t="s">
        <v>25</v>
      </c>
      <c r="R305" s="33" t="str">
        <f t="shared" si="21"/>
        <v>Yes</v>
      </c>
      <c r="S305" s="34">
        <f t="shared" si="22"/>
        <v>158.51744103979411</v>
      </c>
      <c r="T305" s="33">
        <f t="shared" si="23"/>
        <v>5</v>
      </c>
      <c r="U305" s="2">
        <f t="shared" si="24"/>
        <v>556</v>
      </c>
      <c r="V305" s="31"/>
    </row>
    <row r="306" spans="1:22">
      <c r="A306" s="2">
        <v>304</v>
      </c>
      <c r="B306" s="2" t="s">
        <v>98</v>
      </c>
      <c r="C306" s="2" t="s">
        <v>99</v>
      </c>
      <c r="D306" s="2" t="s">
        <v>100</v>
      </c>
      <c r="E306" s="2" t="s">
        <v>50</v>
      </c>
      <c r="F306" s="2" t="s">
        <v>24</v>
      </c>
      <c r="G306" s="2" t="s">
        <v>81</v>
      </c>
      <c r="H306" s="2" t="s">
        <v>44</v>
      </c>
      <c r="I306" s="2" t="s">
        <v>46</v>
      </c>
      <c r="J306" s="6" t="s">
        <v>117</v>
      </c>
      <c r="K306" s="7" t="s">
        <v>24</v>
      </c>
      <c r="L306" s="2" t="s">
        <v>24</v>
      </c>
      <c r="M306" s="3">
        <f>VLOOKUP(A306,'Pro rata results to population'!$A$6:$E$1046,5,FALSE)</f>
        <v>18.780934786926466</v>
      </c>
      <c r="N306" s="3">
        <v>1.4370245139475908</v>
      </c>
      <c r="O306" s="2">
        <v>2.5</v>
      </c>
      <c r="P306" s="3">
        <f t="shared" si="20"/>
        <v>0.42519019442096373</v>
      </c>
      <c r="Q306" s="2" t="s">
        <v>25</v>
      </c>
      <c r="R306" s="33" t="str">
        <f t="shared" si="21"/>
        <v>Yes</v>
      </c>
      <c r="S306" s="34">
        <f t="shared" si="22"/>
        <v>76.515068618837503</v>
      </c>
      <c r="T306" s="33">
        <f t="shared" si="23"/>
        <v>4</v>
      </c>
      <c r="U306" s="2">
        <f t="shared" si="24"/>
        <v>858</v>
      </c>
      <c r="V306" s="31"/>
    </row>
    <row r="307" spans="1:22">
      <c r="A307" s="2">
        <v>305</v>
      </c>
      <c r="B307" s="2" t="s">
        <v>98</v>
      </c>
      <c r="C307" s="2" t="s">
        <v>99</v>
      </c>
      <c r="D307" s="2" t="s">
        <v>100</v>
      </c>
      <c r="E307" s="2" t="s">
        <v>50</v>
      </c>
      <c r="F307" s="2" t="s">
        <v>24</v>
      </c>
      <c r="G307" s="2" t="s">
        <v>81</v>
      </c>
      <c r="H307" s="2" t="s">
        <v>44</v>
      </c>
      <c r="I307" s="2" t="s">
        <v>46</v>
      </c>
      <c r="J307" s="6" t="s">
        <v>60</v>
      </c>
      <c r="K307" s="7" t="s">
        <v>24</v>
      </c>
      <c r="L307" s="2" t="s">
        <v>24</v>
      </c>
      <c r="M307" s="3">
        <f>VLOOKUP(A307,'Pro rata results to population'!$A$6:$E$1046,5,FALSE)</f>
        <v>32.904261234817298</v>
      </c>
      <c r="N307" s="3">
        <v>2.5359256128486907</v>
      </c>
      <c r="O307" s="2">
        <v>2.5</v>
      </c>
      <c r="P307" s="3">
        <f t="shared" si="20"/>
        <v>-1.4370245139476268E-2</v>
      </c>
      <c r="Q307" s="2" t="s">
        <v>25</v>
      </c>
      <c r="R307" s="33" t="str">
        <f t="shared" si="21"/>
        <v>Yes</v>
      </c>
      <c r="S307" s="34">
        <f t="shared" si="22"/>
        <v>77.069823715273927</v>
      </c>
      <c r="T307" s="33">
        <f t="shared" si="23"/>
        <v>4</v>
      </c>
      <c r="U307" s="2">
        <f t="shared" si="24"/>
        <v>857</v>
      </c>
      <c r="V307" s="31"/>
    </row>
    <row r="308" spans="1:22">
      <c r="A308" s="2">
        <v>306</v>
      </c>
      <c r="B308" s="2" t="s">
        <v>98</v>
      </c>
      <c r="C308" s="2" t="s">
        <v>99</v>
      </c>
      <c r="D308" s="2" t="s">
        <v>100</v>
      </c>
      <c r="E308" s="2" t="s">
        <v>50</v>
      </c>
      <c r="F308" s="2" t="s">
        <v>24</v>
      </c>
      <c r="G308" s="2" t="s">
        <v>81</v>
      </c>
      <c r="H308" s="2" t="s">
        <v>44</v>
      </c>
      <c r="I308" s="2" t="s">
        <v>46</v>
      </c>
      <c r="J308" s="6" t="s">
        <v>124</v>
      </c>
      <c r="K308" s="7" t="s">
        <v>24</v>
      </c>
      <c r="L308" s="2" t="s">
        <v>24</v>
      </c>
      <c r="M308" s="3">
        <f>VLOOKUP(A308,'Pro rata results to population'!$A$6:$E$1046,5,FALSE)</f>
        <v>10.745119094545842</v>
      </c>
      <c r="N308" s="3">
        <v>1.437024513947591</v>
      </c>
      <c r="O308" s="2">
        <v>2.5</v>
      </c>
      <c r="P308" s="3">
        <f t="shared" si="20"/>
        <v>0.42519019442096362</v>
      </c>
      <c r="Q308" s="2" t="s">
        <v>25</v>
      </c>
      <c r="R308" s="33" t="str">
        <f t="shared" si="21"/>
        <v>Yes</v>
      </c>
      <c r="S308" s="34">
        <f t="shared" si="22"/>
        <v>133.73742080504402</v>
      </c>
      <c r="T308" s="33">
        <f t="shared" si="23"/>
        <v>5</v>
      </c>
      <c r="U308" s="2">
        <f t="shared" si="24"/>
        <v>634</v>
      </c>
      <c r="V308" s="31"/>
    </row>
    <row r="309" spans="1:22">
      <c r="A309" s="2">
        <v>307</v>
      </c>
      <c r="B309" s="2" t="s">
        <v>98</v>
      </c>
      <c r="C309" s="2" t="s">
        <v>99</v>
      </c>
      <c r="D309" s="2" t="s">
        <v>100</v>
      </c>
      <c r="E309" s="2" t="s">
        <v>50</v>
      </c>
      <c r="F309" s="2" t="s">
        <v>24</v>
      </c>
      <c r="G309" s="2" t="s">
        <v>81</v>
      </c>
      <c r="H309" s="2" t="s">
        <v>44</v>
      </c>
      <c r="I309" s="2" t="s">
        <v>46</v>
      </c>
      <c r="J309" s="6" t="s">
        <v>252</v>
      </c>
      <c r="K309" s="7" t="s">
        <v>24</v>
      </c>
      <c r="L309" s="2" t="s">
        <v>24</v>
      </c>
      <c r="M309" s="3">
        <f>VLOOKUP(A309,'Pro rata results to population'!$A$6:$E$1046,5,FALSE)</f>
        <v>38.072070616872644</v>
      </c>
      <c r="N309" s="3">
        <v>1.4370245139475906</v>
      </c>
      <c r="O309" s="2">
        <v>2.5</v>
      </c>
      <c r="P309" s="3">
        <f t="shared" si="20"/>
        <v>0.42519019442096373</v>
      </c>
      <c r="Q309" s="2" t="s">
        <v>25</v>
      </c>
      <c r="R309" s="33" t="str">
        <f t="shared" si="21"/>
        <v>Yes</v>
      </c>
      <c r="S309" s="34">
        <f t="shared" si="22"/>
        <v>37.744847880974859</v>
      </c>
      <c r="T309" s="33">
        <f t="shared" si="23"/>
        <v>3</v>
      </c>
      <c r="U309" s="2">
        <f t="shared" si="24"/>
        <v>994</v>
      </c>
      <c r="V309" s="31"/>
    </row>
    <row r="310" spans="1:22">
      <c r="A310" s="2">
        <v>308</v>
      </c>
      <c r="B310" s="2" t="s">
        <v>98</v>
      </c>
      <c r="C310" s="2" t="s">
        <v>99</v>
      </c>
      <c r="D310" s="2" t="s">
        <v>100</v>
      </c>
      <c r="E310" s="2" t="s">
        <v>50</v>
      </c>
      <c r="F310" s="2" t="s">
        <v>24</v>
      </c>
      <c r="G310" s="2" t="s">
        <v>81</v>
      </c>
      <c r="H310" s="2" t="s">
        <v>44</v>
      </c>
      <c r="I310" s="2" t="s">
        <v>47</v>
      </c>
      <c r="J310" s="6" t="s">
        <v>62</v>
      </c>
      <c r="K310" s="7" t="s">
        <v>24</v>
      </c>
      <c r="L310" s="2" t="s">
        <v>24</v>
      </c>
      <c r="M310" s="3">
        <f>VLOOKUP(A310,'Pro rata results to population'!$A$6:$E$1046,5,FALSE)</f>
        <v>13.825331759686616</v>
      </c>
      <c r="N310" s="3">
        <v>1.3524936601859676</v>
      </c>
      <c r="O310" s="2">
        <v>2.5</v>
      </c>
      <c r="P310" s="3">
        <f t="shared" si="20"/>
        <v>0.45900253592561291</v>
      </c>
      <c r="Q310" s="2" t="s">
        <v>25</v>
      </c>
      <c r="R310" s="33" t="str">
        <f t="shared" si="21"/>
        <v>Yes</v>
      </c>
      <c r="S310" s="34">
        <f t="shared" si="22"/>
        <v>97.827211939297811</v>
      </c>
      <c r="T310" s="33">
        <f t="shared" si="23"/>
        <v>4</v>
      </c>
      <c r="U310" s="2">
        <f t="shared" si="24"/>
        <v>775</v>
      </c>
      <c r="V310" s="31"/>
    </row>
    <row r="311" spans="1:22">
      <c r="A311" s="2">
        <v>309</v>
      </c>
      <c r="B311" s="2" t="s">
        <v>98</v>
      </c>
      <c r="C311" s="2" t="s">
        <v>99</v>
      </c>
      <c r="D311" s="2" t="s">
        <v>100</v>
      </c>
      <c r="E311" s="2" t="s">
        <v>50</v>
      </c>
      <c r="F311" s="2" t="s">
        <v>24</v>
      </c>
      <c r="G311" s="2" t="s">
        <v>81</v>
      </c>
      <c r="H311" s="2" t="s">
        <v>44</v>
      </c>
      <c r="I311" s="2" t="s">
        <v>47</v>
      </c>
      <c r="J311" s="6" t="s">
        <v>63</v>
      </c>
      <c r="K311" s="7" t="s">
        <v>24</v>
      </c>
      <c r="L311" s="2" t="s">
        <v>24</v>
      </c>
      <c r="M311" s="3">
        <f>VLOOKUP(A311,'Pro rata results to population'!$A$6:$E$1046,5,FALSE)</f>
        <v>27.468262826163173</v>
      </c>
      <c r="N311" s="3">
        <v>1.9442096365173287</v>
      </c>
      <c r="O311" s="2">
        <v>2.5</v>
      </c>
      <c r="P311" s="3">
        <f t="shared" si="20"/>
        <v>0.22231614539306854</v>
      </c>
      <c r="Q311" s="2" t="s">
        <v>25</v>
      </c>
      <c r="R311" s="33" t="str">
        <f t="shared" si="21"/>
        <v>Yes</v>
      </c>
      <c r="S311" s="34">
        <f t="shared" si="22"/>
        <v>70.780218203879045</v>
      </c>
      <c r="T311" s="33">
        <f t="shared" si="23"/>
        <v>4</v>
      </c>
      <c r="U311" s="2">
        <f t="shared" si="24"/>
        <v>877</v>
      </c>
      <c r="V311" s="31"/>
    </row>
    <row r="312" spans="1:22">
      <c r="A312" s="2">
        <v>310</v>
      </c>
      <c r="B312" s="2" t="s">
        <v>98</v>
      </c>
      <c r="C312" s="2" t="s">
        <v>99</v>
      </c>
      <c r="D312" s="2" t="s">
        <v>100</v>
      </c>
      <c r="E312" s="2" t="s">
        <v>50</v>
      </c>
      <c r="F312" s="2" t="s">
        <v>24</v>
      </c>
      <c r="G312" s="2" t="s">
        <v>81</v>
      </c>
      <c r="H312" s="2" t="s">
        <v>44</v>
      </c>
      <c r="I312" s="2" t="s">
        <v>47</v>
      </c>
      <c r="J312" s="6" t="s">
        <v>64</v>
      </c>
      <c r="K312" s="7" t="s">
        <v>24</v>
      </c>
      <c r="L312" s="2" t="s">
        <v>24</v>
      </c>
      <c r="M312" s="3">
        <f>VLOOKUP(A312,'Pro rata results to population'!$A$6:$E$1046,5,FALSE)</f>
        <v>14.166211226000238</v>
      </c>
      <c r="N312" s="3">
        <v>1.5215553677092135</v>
      </c>
      <c r="O312" s="2">
        <v>2.5</v>
      </c>
      <c r="P312" s="3">
        <f t="shared" si="20"/>
        <v>0.39137785291631455</v>
      </c>
      <c r="Q312" s="2" t="s">
        <v>25</v>
      </c>
      <c r="R312" s="33" t="str">
        <f t="shared" si="21"/>
        <v>Yes</v>
      </c>
      <c r="S312" s="34">
        <f t="shared" si="22"/>
        <v>107.40736132160706</v>
      </c>
      <c r="T312" s="33">
        <f t="shared" si="23"/>
        <v>5</v>
      </c>
      <c r="U312" s="2">
        <f t="shared" si="24"/>
        <v>737</v>
      </c>
      <c r="V312" s="31"/>
    </row>
    <row r="313" spans="1:22">
      <c r="A313" s="2">
        <v>311</v>
      </c>
      <c r="B313" s="2" t="s">
        <v>98</v>
      </c>
      <c r="C313" s="2" t="s">
        <v>99</v>
      </c>
      <c r="D313" s="2" t="s">
        <v>100</v>
      </c>
      <c r="E313" s="2" t="s">
        <v>50</v>
      </c>
      <c r="F313" s="2" t="s">
        <v>24</v>
      </c>
      <c r="G313" s="2" t="s">
        <v>81</v>
      </c>
      <c r="H313" s="2" t="s">
        <v>44</v>
      </c>
      <c r="I313" s="2" t="s">
        <v>48</v>
      </c>
      <c r="J313" s="6" t="s">
        <v>91</v>
      </c>
      <c r="K313" s="7" t="s">
        <v>24</v>
      </c>
      <c r="L313" s="2" t="s">
        <v>24</v>
      </c>
      <c r="M313" s="3">
        <f>VLOOKUP(A313,'Pro rata results to population'!$A$6:$E$1046,5,FALSE)</f>
        <v>13.649148773546862</v>
      </c>
      <c r="N313" s="3">
        <v>1.4370245139475908</v>
      </c>
      <c r="O313" s="2">
        <v>2.5</v>
      </c>
      <c r="P313" s="3">
        <f t="shared" si="20"/>
        <v>0.42519019442096373</v>
      </c>
      <c r="Q313" s="2" t="s">
        <v>25</v>
      </c>
      <c r="R313" s="33" t="str">
        <f t="shared" si="21"/>
        <v>Yes</v>
      </c>
      <c r="S313" s="34">
        <f t="shared" si="22"/>
        <v>105.28308671766102</v>
      </c>
      <c r="T313" s="33">
        <f t="shared" si="23"/>
        <v>5</v>
      </c>
      <c r="U313" s="2">
        <f t="shared" si="24"/>
        <v>747</v>
      </c>
      <c r="V313" s="31"/>
    </row>
    <row r="314" spans="1:22">
      <c r="A314" s="2">
        <v>312</v>
      </c>
      <c r="B314" s="2" t="s">
        <v>98</v>
      </c>
      <c r="C314" s="2" t="s">
        <v>99</v>
      </c>
      <c r="D314" s="2" t="s">
        <v>100</v>
      </c>
      <c r="E314" s="2" t="s">
        <v>50</v>
      </c>
      <c r="F314" s="2" t="s">
        <v>24</v>
      </c>
      <c r="G314" s="2" t="s">
        <v>81</v>
      </c>
      <c r="H314" s="2" t="s">
        <v>44</v>
      </c>
      <c r="I314" s="2" t="s">
        <v>48</v>
      </c>
      <c r="J314" s="6" t="s">
        <v>68</v>
      </c>
      <c r="K314" s="7" t="s">
        <v>24</v>
      </c>
      <c r="L314" s="2" t="s">
        <v>24</v>
      </c>
      <c r="M314" s="3">
        <f>VLOOKUP(A314,'Pro rata results to population'!$A$6:$E$1046,5,FALSE)</f>
        <v>13.299650222948433</v>
      </c>
      <c r="N314" s="3">
        <v>3.2967032967032979</v>
      </c>
      <c r="O314" s="2">
        <v>2.5</v>
      </c>
      <c r="P314" s="3">
        <f t="shared" si="20"/>
        <v>-0.3186813186813191</v>
      </c>
      <c r="Q314" s="2" t="s">
        <v>25</v>
      </c>
      <c r="R314" s="33" t="str">
        <f t="shared" si="21"/>
        <v>Yes</v>
      </c>
      <c r="S314" s="34">
        <f t="shared" si="22"/>
        <v>247.87894729854358</v>
      </c>
      <c r="T314" s="33">
        <f t="shared" si="23"/>
        <v>5</v>
      </c>
      <c r="U314" s="2">
        <f t="shared" si="24"/>
        <v>370</v>
      </c>
      <c r="V314" s="31"/>
    </row>
    <row r="315" spans="1:22">
      <c r="A315" s="2">
        <v>313</v>
      </c>
      <c r="B315" s="2" t="s">
        <v>98</v>
      </c>
      <c r="C315" s="2" t="s">
        <v>99</v>
      </c>
      <c r="D315" s="2" t="s">
        <v>100</v>
      </c>
      <c r="E315" s="2" t="s">
        <v>50</v>
      </c>
      <c r="F315" s="2" t="s">
        <v>24</v>
      </c>
      <c r="G315" s="2" t="s">
        <v>81</v>
      </c>
      <c r="H315" s="2" t="s">
        <v>44</v>
      </c>
      <c r="I315" s="2" t="s">
        <v>48</v>
      </c>
      <c r="J315" s="6" t="s">
        <v>58</v>
      </c>
      <c r="K315" s="7" t="s">
        <v>253</v>
      </c>
      <c r="L315" s="2" t="s">
        <v>24</v>
      </c>
      <c r="M315" s="3">
        <f>VLOOKUP(A315,'Pro rata results to population'!$A$6:$E$1046,5,FALSE)</f>
        <v>13.251783190332262</v>
      </c>
      <c r="N315" s="3">
        <v>2.1132713440405753</v>
      </c>
      <c r="O315" s="2">
        <v>2.5</v>
      </c>
      <c r="P315" s="3">
        <f t="shared" si="20"/>
        <v>0.15469146238376985</v>
      </c>
      <c r="Q315" s="2" t="s">
        <v>25</v>
      </c>
      <c r="R315" s="33" t="str">
        <f t="shared" si="21"/>
        <v>Yes</v>
      </c>
      <c r="S315" s="34">
        <f t="shared" si="22"/>
        <v>159.47071527568428</v>
      </c>
      <c r="T315" s="33">
        <f t="shared" si="23"/>
        <v>5</v>
      </c>
      <c r="U315" s="2">
        <f t="shared" si="24"/>
        <v>548</v>
      </c>
      <c r="V315" s="31"/>
    </row>
    <row r="316" spans="1:22">
      <c r="A316" s="2">
        <v>314</v>
      </c>
      <c r="B316" s="2" t="s">
        <v>98</v>
      </c>
      <c r="C316" s="2" t="s">
        <v>99</v>
      </c>
      <c r="D316" s="2" t="s">
        <v>100</v>
      </c>
      <c r="E316" s="2" t="s">
        <v>50</v>
      </c>
      <c r="F316" s="2" t="s">
        <v>24</v>
      </c>
      <c r="G316" s="2" t="s">
        <v>81</v>
      </c>
      <c r="H316" s="2" t="s">
        <v>44</v>
      </c>
      <c r="I316" s="2" t="s">
        <v>48</v>
      </c>
      <c r="J316" s="6" t="s">
        <v>58</v>
      </c>
      <c r="K316" s="7" t="s">
        <v>254</v>
      </c>
      <c r="L316" s="2" t="s">
        <v>24</v>
      </c>
      <c r="M316" s="3">
        <f>VLOOKUP(A316,'Pro rata results to population'!$A$6:$E$1046,5,FALSE)</f>
        <v>18.672122288987865</v>
      </c>
      <c r="N316" s="3">
        <v>3.5502958579881678</v>
      </c>
      <c r="O316" s="2">
        <v>2.5</v>
      </c>
      <c r="P316" s="3">
        <f t="shared" si="20"/>
        <v>-0.42011834319526709</v>
      </c>
      <c r="Q316" s="2" t="s">
        <v>25</v>
      </c>
      <c r="R316" s="33" t="str">
        <f t="shared" si="21"/>
        <v>Yes</v>
      </c>
      <c r="S316" s="34">
        <f t="shared" si="22"/>
        <v>190.13884994112334</v>
      </c>
      <c r="T316" s="33">
        <f t="shared" si="23"/>
        <v>5</v>
      </c>
      <c r="U316" s="2">
        <f t="shared" si="24"/>
        <v>483</v>
      </c>
      <c r="V316" s="31"/>
    </row>
    <row r="317" spans="1:22">
      <c r="A317" s="2">
        <v>315</v>
      </c>
      <c r="B317" s="2" t="s">
        <v>98</v>
      </c>
      <c r="C317" s="2" t="s">
        <v>99</v>
      </c>
      <c r="D317" s="2" t="s">
        <v>100</v>
      </c>
      <c r="E317" s="2" t="s">
        <v>50</v>
      </c>
      <c r="F317" s="2" t="s">
        <v>85</v>
      </c>
      <c r="G317" s="2" t="s">
        <v>85</v>
      </c>
      <c r="H317" s="2" t="s">
        <v>44</v>
      </c>
      <c r="I317" s="2" t="s">
        <v>45</v>
      </c>
      <c r="J317" s="6" t="s">
        <v>112</v>
      </c>
      <c r="K317" s="7" t="s">
        <v>24</v>
      </c>
      <c r="L317" s="2" t="s">
        <v>24</v>
      </c>
      <c r="M317" s="3">
        <f>VLOOKUP(A317,'Pro rata results to population'!$A$6:$E$1046,5,FALSE)</f>
        <v>45.868226443753407</v>
      </c>
      <c r="N317" s="3">
        <v>3.1276415891800515</v>
      </c>
      <c r="O317" s="2">
        <v>2.5</v>
      </c>
      <c r="P317" s="3">
        <f t="shared" si="20"/>
        <v>-0.25105663567202052</v>
      </c>
      <c r="Q317" s="2" t="s">
        <v>25</v>
      </c>
      <c r="R317" s="33" t="str">
        <f t="shared" si="21"/>
        <v>Yes</v>
      </c>
      <c r="S317" s="34">
        <f t="shared" si="22"/>
        <v>68.187541391323876</v>
      </c>
      <c r="T317" s="33">
        <f t="shared" si="23"/>
        <v>4</v>
      </c>
      <c r="U317" s="2">
        <f t="shared" si="24"/>
        <v>892</v>
      </c>
      <c r="V317" s="31"/>
    </row>
    <row r="318" spans="1:22">
      <c r="A318" s="2">
        <v>316</v>
      </c>
      <c r="B318" s="2" t="s">
        <v>98</v>
      </c>
      <c r="C318" s="2" t="s">
        <v>99</v>
      </c>
      <c r="D318" s="2" t="s">
        <v>100</v>
      </c>
      <c r="E318" s="2" t="s">
        <v>52</v>
      </c>
      <c r="F318" s="2" t="s">
        <v>33</v>
      </c>
      <c r="G318" s="2" t="s">
        <v>38</v>
      </c>
      <c r="H318" s="2" t="s">
        <v>44</v>
      </c>
      <c r="I318" s="2" t="s">
        <v>46</v>
      </c>
      <c r="J318" s="6" t="s">
        <v>24</v>
      </c>
      <c r="K318" s="7" t="s">
        <v>24</v>
      </c>
      <c r="L318" s="2" t="s">
        <v>24</v>
      </c>
      <c r="M318" s="3">
        <f>VLOOKUP(A318,'Pro rata results to population'!$A$6:$E$1046,5,FALSE)</f>
        <v>8.4184689286159138</v>
      </c>
      <c r="N318" s="3">
        <v>2.0287404902789516</v>
      </c>
      <c r="O318" s="2">
        <v>2.5</v>
      </c>
      <c r="P318" s="3">
        <f t="shared" si="20"/>
        <v>0.18850380388841936</v>
      </c>
      <c r="Q318" s="2" t="s">
        <v>25</v>
      </c>
      <c r="R318" s="33" t="str">
        <f t="shared" si="21"/>
        <v>Yes</v>
      </c>
      <c r="S318" s="34">
        <f t="shared" si="22"/>
        <v>240.98687154179453</v>
      </c>
      <c r="T318" s="33">
        <f t="shared" si="23"/>
        <v>5</v>
      </c>
      <c r="U318" s="2">
        <f t="shared" si="24"/>
        <v>380</v>
      </c>
      <c r="V318" s="31"/>
    </row>
    <row r="319" spans="1:22">
      <c r="A319" s="2">
        <v>317</v>
      </c>
      <c r="B319" s="2" t="s">
        <v>98</v>
      </c>
      <c r="C319" s="2" t="s">
        <v>99</v>
      </c>
      <c r="D319" s="2" t="s">
        <v>100</v>
      </c>
      <c r="E319" s="2" t="s">
        <v>52</v>
      </c>
      <c r="F319" s="2" t="s">
        <v>33</v>
      </c>
      <c r="G319" s="2" t="s">
        <v>38</v>
      </c>
      <c r="H319" s="2" t="s">
        <v>44</v>
      </c>
      <c r="I319" s="2" t="s">
        <v>47</v>
      </c>
      <c r="J319" s="6" t="s">
        <v>24</v>
      </c>
      <c r="K319" s="7" t="s">
        <v>24</v>
      </c>
      <c r="L319" s="2" t="s">
        <v>24</v>
      </c>
      <c r="M319" s="3">
        <f>VLOOKUP(A319,'Pro rata results to population'!$A$6:$E$1046,5,FALSE)</f>
        <v>8.9310466342725903</v>
      </c>
      <c r="N319" s="3">
        <v>1.4370245139475906</v>
      </c>
      <c r="O319" s="2">
        <v>2.5</v>
      </c>
      <c r="P319" s="3">
        <f t="shared" si="20"/>
        <v>0.42519019442096373</v>
      </c>
      <c r="Q319" s="2" t="s">
        <v>25</v>
      </c>
      <c r="R319" s="33" t="str">
        <f t="shared" si="21"/>
        <v>Yes</v>
      </c>
      <c r="S319" s="34">
        <f t="shared" si="22"/>
        <v>160.90213978203377</v>
      </c>
      <c r="T319" s="33">
        <f t="shared" si="23"/>
        <v>5</v>
      </c>
      <c r="U319" s="2">
        <f t="shared" si="24"/>
        <v>544</v>
      </c>
      <c r="V319" s="31"/>
    </row>
    <row r="320" spans="1:22">
      <c r="A320" s="2">
        <v>318</v>
      </c>
      <c r="B320" s="2" t="s">
        <v>98</v>
      </c>
      <c r="C320" s="2" t="s">
        <v>99</v>
      </c>
      <c r="D320" s="2" t="s">
        <v>100</v>
      </c>
      <c r="E320" s="2" t="s">
        <v>52</v>
      </c>
      <c r="F320" s="2" t="s">
        <v>33</v>
      </c>
      <c r="G320" s="2" t="s">
        <v>38</v>
      </c>
      <c r="H320" s="2" t="s">
        <v>44</v>
      </c>
      <c r="I320" s="2" t="s">
        <v>48</v>
      </c>
      <c r="J320" s="6" t="s">
        <v>24</v>
      </c>
      <c r="K320" s="7" t="s">
        <v>24</v>
      </c>
      <c r="L320" s="2" t="s">
        <v>24</v>
      </c>
      <c r="M320" s="3">
        <f>VLOOKUP(A320,'Pro rata results to population'!$A$6:$E$1046,5,FALSE)</f>
        <v>7.0803298517313831</v>
      </c>
      <c r="N320" s="3">
        <v>2.2823330515638207</v>
      </c>
      <c r="O320" s="2">
        <v>2.5</v>
      </c>
      <c r="P320" s="3">
        <f t="shared" si="20"/>
        <v>8.7066779374471714E-2</v>
      </c>
      <c r="Q320" s="2" t="s">
        <v>25</v>
      </c>
      <c r="R320" s="33" t="str">
        <f t="shared" si="21"/>
        <v>Yes</v>
      </c>
      <c r="S320" s="34">
        <f t="shared" si="22"/>
        <v>322.34840739880389</v>
      </c>
      <c r="T320" s="33">
        <f t="shared" si="23"/>
        <v>5</v>
      </c>
      <c r="U320" s="2">
        <f t="shared" si="24"/>
        <v>289</v>
      </c>
      <c r="V320" s="31"/>
    </row>
    <row r="321" spans="1:22">
      <c r="A321" s="2">
        <v>319</v>
      </c>
      <c r="B321" s="2" t="s">
        <v>98</v>
      </c>
      <c r="C321" s="2" t="s">
        <v>99</v>
      </c>
      <c r="D321" s="2" t="s">
        <v>100</v>
      </c>
      <c r="E321" s="2" t="s">
        <v>52</v>
      </c>
      <c r="F321" s="2" t="s">
        <v>33</v>
      </c>
      <c r="G321" s="2" t="s">
        <v>33</v>
      </c>
      <c r="H321" s="2" t="s">
        <v>43</v>
      </c>
      <c r="I321" s="2" t="s">
        <v>24</v>
      </c>
      <c r="J321" s="6" t="s">
        <v>24</v>
      </c>
      <c r="K321" s="7" t="s">
        <v>24</v>
      </c>
      <c r="L321" s="2" t="s">
        <v>24</v>
      </c>
      <c r="M321" s="3">
        <f>VLOOKUP(A321,'Pro rata results to population'!$A$6:$E$1046,5,FALSE)</f>
        <v>8.9403144915918897</v>
      </c>
      <c r="N321" s="3">
        <v>1.86</v>
      </c>
      <c r="O321" s="2">
        <v>2.5</v>
      </c>
      <c r="P321" s="3">
        <f t="shared" si="20"/>
        <v>0.25600000000000001</v>
      </c>
      <c r="Q321" s="2" t="s">
        <v>25</v>
      </c>
      <c r="R321" s="33" t="str">
        <f t="shared" si="21"/>
        <v>Yes</v>
      </c>
      <c r="S321" s="34">
        <f t="shared" si="22"/>
        <v>208.04637261354475</v>
      </c>
      <c r="T321" s="33">
        <f t="shared" si="23"/>
        <v>5</v>
      </c>
      <c r="U321" s="2">
        <f t="shared" si="24"/>
        <v>446</v>
      </c>
      <c r="V321" s="31"/>
    </row>
    <row r="322" spans="1:22">
      <c r="A322" s="2">
        <v>320</v>
      </c>
      <c r="B322" s="2" t="s">
        <v>98</v>
      </c>
      <c r="C322" s="2" t="s">
        <v>99</v>
      </c>
      <c r="D322" s="2" t="s">
        <v>100</v>
      </c>
      <c r="E322" s="2" t="s">
        <v>52</v>
      </c>
      <c r="F322" s="2" t="s">
        <v>33</v>
      </c>
      <c r="G322" s="2" t="s">
        <v>74</v>
      </c>
      <c r="H322" s="2" t="s">
        <v>44</v>
      </c>
      <c r="I322" s="2" t="s">
        <v>24</v>
      </c>
      <c r="J322" s="6" t="s">
        <v>24</v>
      </c>
      <c r="K322" s="7" t="s">
        <v>24</v>
      </c>
      <c r="L322" s="2" t="s">
        <v>24</v>
      </c>
      <c r="M322" s="3">
        <f>VLOOKUP(A322,'Pro rata results to population'!$A$6:$E$1046,5,FALSE)</f>
        <v>43.747102686515376</v>
      </c>
      <c r="N322" s="3">
        <v>3.381234150464921</v>
      </c>
      <c r="O322" s="2">
        <v>2.5</v>
      </c>
      <c r="P322" s="3">
        <f t="shared" si="20"/>
        <v>-0.3524936601859685</v>
      </c>
      <c r="Q322" s="2" t="s">
        <v>25</v>
      </c>
      <c r="R322" s="33" t="str">
        <f t="shared" si="21"/>
        <v>Yes</v>
      </c>
      <c r="S322" s="34">
        <f t="shared" si="22"/>
        <v>77.290470518568853</v>
      </c>
      <c r="T322" s="33">
        <f t="shared" si="23"/>
        <v>4</v>
      </c>
      <c r="U322" s="2">
        <f t="shared" si="24"/>
        <v>855</v>
      </c>
      <c r="V322" s="31"/>
    </row>
    <row r="323" spans="1:22">
      <c r="A323" s="2">
        <v>321</v>
      </c>
      <c r="B323" s="2" t="s">
        <v>98</v>
      </c>
      <c r="C323" s="2" t="s">
        <v>255</v>
      </c>
      <c r="D323" s="2" t="s">
        <v>256</v>
      </c>
      <c r="E323" s="2" t="s">
        <v>28</v>
      </c>
      <c r="F323" s="2" t="s">
        <v>33</v>
      </c>
      <c r="G323" s="2" t="s">
        <v>38</v>
      </c>
      <c r="H323" s="2" t="s">
        <v>43</v>
      </c>
      <c r="I323" s="2" t="s">
        <v>47</v>
      </c>
      <c r="J323" s="6" t="s">
        <v>24</v>
      </c>
      <c r="K323" s="7" t="s">
        <v>24</v>
      </c>
      <c r="L323" s="2" t="s">
        <v>24</v>
      </c>
      <c r="M323" s="3">
        <f>VLOOKUP(A323,'Pro rata results to population'!$A$6:$E$1046,5,FALSE)</f>
        <v>3.1792143305251597</v>
      </c>
      <c r="N323" s="3">
        <v>1.9442096365173287</v>
      </c>
      <c r="O323" s="2">
        <v>2.5</v>
      </c>
      <c r="P323" s="3">
        <f t="shared" si="20"/>
        <v>0.22231614539306854</v>
      </c>
      <c r="Q323" s="2" t="s">
        <v>25</v>
      </c>
      <c r="R323" s="33" t="str">
        <f t="shared" si="21"/>
        <v>Yes</v>
      </c>
      <c r="S323" s="34">
        <f t="shared" si="22"/>
        <v>611.53776826244166</v>
      </c>
      <c r="T323" s="33">
        <f t="shared" si="23"/>
        <v>5</v>
      </c>
      <c r="U323" s="2">
        <f t="shared" si="24"/>
        <v>142</v>
      </c>
      <c r="V323" s="31"/>
    </row>
    <row r="324" spans="1:22">
      <c r="A324" s="2">
        <v>322</v>
      </c>
      <c r="B324" s="2" t="s">
        <v>98</v>
      </c>
      <c r="C324" s="2" t="s">
        <v>255</v>
      </c>
      <c r="D324" s="2" t="s">
        <v>256</v>
      </c>
      <c r="E324" s="2" t="s">
        <v>28</v>
      </c>
      <c r="F324" s="2" t="s">
        <v>33</v>
      </c>
      <c r="G324" s="2" t="s">
        <v>38</v>
      </c>
      <c r="H324" s="2" t="s">
        <v>43</v>
      </c>
      <c r="I324" s="2" t="s">
        <v>48</v>
      </c>
      <c r="J324" s="6" t="s">
        <v>91</v>
      </c>
      <c r="K324" s="7" t="s">
        <v>257</v>
      </c>
      <c r="L324" s="2" t="s">
        <v>107</v>
      </c>
      <c r="M324" s="3">
        <f>VLOOKUP(A324,'Pro rata results to population'!$A$6:$E$1046,5,FALSE)</f>
        <v>1.4085550582975701</v>
      </c>
      <c r="N324" s="3">
        <v>3.2970000000000002</v>
      </c>
      <c r="O324" s="2">
        <v>2.5</v>
      </c>
      <c r="P324" s="3">
        <f t="shared" ref="P324:P387" si="25">SUM(1-(N324/O324))</f>
        <v>-0.31879999999999997</v>
      </c>
      <c r="Q324" s="2" t="s">
        <v>25</v>
      </c>
      <c r="R324" s="33" t="str">
        <f t="shared" ref="R324:R387" si="26">IF(AND(P324&lt;0.5,P324&gt;-0.5),"Yes","No")</f>
        <v>Yes</v>
      </c>
      <c r="S324" s="34">
        <f t="shared" ref="S324:S387" si="27">SUM(N324/(M324/1000))</f>
        <v>2340.6965745342409</v>
      </c>
      <c r="T324" s="33">
        <f t="shared" ref="T324:T387" si="28">IF(S324&lt;=12,1,IF(S324&lt;25,2,IF(S324&lt;50,3,IF(S324&lt;100,4,5))))</f>
        <v>5</v>
      </c>
      <c r="U324" s="2">
        <f t="shared" ref="U324:U387" si="29">RANK(S324,S$3:S$1043)</f>
        <v>19</v>
      </c>
      <c r="V324" s="31"/>
    </row>
    <row r="325" spans="1:22">
      <c r="A325" s="2">
        <v>323</v>
      </c>
      <c r="B325" s="2" t="s">
        <v>98</v>
      </c>
      <c r="C325" s="2" t="s">
        <v>255</v>
      </c>
      <c r="D325" s="2" t="s">
        <v>256</v>
      </c>
      <c r="E325" s="2" t="s">
        <v>28</v>
      </c>
      <c r="F325" s="2" t="s">
        <v>33</v>
      </c>
      <c r="G325" s="2" t="s">
        <v>38</v>
      </c>
      <c r="H325" s="2" t="s">
        <v>43</v>
      </c>
      <c r="I325" s="2" t="s">
        <v>48</v>
      </c>
      <c r="J325" s="6" t="s">
        <v>91</v>
      </c>
      <c r="K325" s="7" t="s">
        <v>257</v>
      </c>
      <c r="L325" s="2" t="s">
        <v>111</v>
      </c>
      <c r="M325" s="3">
        <f>VLOOKUP(A325,'Pro rata results to population'!$A$6:$E$1046,5,FALSE)</f>
        <v>6.5026154272265515</v>
      </c>
      <c r="N325" s="3">
        <v>3.2970000000000002</v>
      </c>
      <c r="O325" s="2">
        <v>2.5</v>
      </c>
      <c r="P325" s="3">
        <f t="shared" si="25"/>
        <v>-0.31879999999999997</v>
      </c>
      <c r="Q325" s="2" t="s">
        <v>25</v>
      </c>
      <c r="R325" s="33" t="str">
        <f t="shared" si="26"/>
        <v>Yes</v>
      </c>
      <c r="S325" s="34">
        <f t="shared" si="27"/>
        <v>507.02675514154043</v>
      </c>
      <c r="T325" s="33">
        <f t="shared" si="28"/>
        <v>5</v>
      </c>
      <c r="U325" s="2">
        <f t="shared" si="29"/>
        <v>174</v>
      </c>
      <c r="V325" s="31"/>
    </row>
    <row r="326" spans="1:22">
      <c r="A326" s="2">
        <v>324</v>
      </c>
      <c r="B326" s="2" t="s">
        <v>98</v>
      </c>
      <c r="C326" s="2" t="s">
        <v>255</v>
      </c>
      <c r="D326" s="2" t="s">
        <v>256</v>
      </c>
      <c r="E326" s="2" t="s">
        <v>28</v>
      </c>
      <c r="F326" s="2" t="s">
        <v>33</v>
      </c>
      <c r="G326" s="2" t="s">
        <v>38</v>
      </c>
      <c r="H326" s="2" t="s">
        <v>43</v>
      </c>
      <c r="I326" s="2" t="s">
        <v>48</v>
      </c>
      <c r="J326" s="6" t="s">
        <v>91</v>
      </c>
      <c r="K326" s="7">
        <v>221</v>
      </c>
      <c r="L326" s="2" t="s">
        <v>258</v>
      </c>
      <c r="M326" s="3">
        <f>VLOOKUP(A326,'Pro rata results to population'!$A$6:$E$1046,5,FALSE)</f>
        <v>0.71491376191633627</v>
      </c>
      <c r="N326" s="3">
        <v>2.62</v>
      </c>
      <c r="O326" s="2">
        <v>2.5</v>
      </c>
      <c r="P326" s="3">
        <f t="shared" si="25"/>
        <v>-4.8000000000000043E-2</v>
      </c>
      <c r="Q326" s="2" t="s">
        <v>25</v>
      </c>
      <c r="R326" s="33" t="str">
        <f t="shared" si="26"/>
        <v>Yes</v>
      </c>
      <c r="S326" s="34">
        <f t="shared" si="27"/>
        <v>3664.7776830831367</v>
      </c>
      <c r="T326" s="33">
        <f t="shared" si="28"/>
        <v>5</v>
      </c>
      <c r="U326" s="2">
        <f t="shared" si="29"/>
        <v>10</v>
      </c>
      <c r="V326" s="31"/>
    </row>
    <row r="327" spans="1:22">
      <c r="A327" s="2">
        <v>325</v>
      </c>
      <c r="B327" s="2" t="s">
        <v>98</v>
      </c>
      <c r="C327" s="2" t="s">
        <v>255</v>
      </c>
      <c r="D327" s="2" t="s">
        <v>256</v>
      </c>
      <c r="E327" s="2" t="s">
        <v>28</v>
      </c>
      <c r="F327" s="2" t="s">
        <v>33</v>
      </c>
      <c r="G327" s="2" t="s">
        <v>38</v>
      </c>
      <c r="H327" s="2" t="s">
        <v>43</v>
      </c>
      <c r="I327" s="2" t="s">
        <v>48</v>
      </c>
      <c r="J327" s="6" t="s">
        <v>91</v>
      </c>
      <c r="K327" s="7">
        <v>221</v>
      </c>
      <c r="L327" s="2" t="s">
        <v>259</v>
      </c>
      <c r="M327" s="3">
        <f>VLOOKUP(A327,'Pro rata results to population'!$A$6:$E$1046,5,FALSE)</f>
        <v>3.0706562575141327</v>
      </c>
      <c r="N327" s="3">
        <v>3.2121724429416751</v>
      </c>
      <c r="O327" s="2">
        <v>2.5</v>
      </c>
      <c r="P327" s="3">
        <f t="shared" si="25"/>
        <v>-0.28486897717667015</v>
      </c>
      <c r="Q327" s="2" t="s">
        <v>25</v>
      </c>
      <c r="R327" s="33" t="str">
        <f t="shared" si="26"/>
        <v>Yes</v>
      </c>
      <c r="S327" s="34">
        <f t="shared" si="27"/>
        <v>1046.0866256459808</v>
      </c>
      <c r="T327" s="33">
        <f t="shared" si="28"/>
        <v>5</v>
      </c>
      <c r="U327" s="2">
        <f t="shared" si="29"/>
        <v>74</v>
      </c>
      <c r="V327" s="31"/>
    </row>
    <row r="328" spans="1:22">
      <c r="A328" s="2">
        <v>326</v>
      </c>
      <c r="B328" s="2" t="s">
        <v>98</v>
      </c>
      <c r="C328" s="2" t="s">
        <v>255</v>
      </c>
      <c r="D328" s="2" t="s">
        <v>256</v>
      </c>
      <c r="E328" s="2" t="s">
        <v>28</v>
      </c>
      <c r="F328" s="2" t="s">
        <v>33</v>
      </c>
      <c r="G328" s="2" t="s">
        <v>38</v>
      </c>
      <c r="H328" s="2" t="s">
        <v>43</v>
      </c>
      <c r="I328" s="2" t="s">
        <v>48</v>
      </c>
      <c r="J328" s="6" t="s">
        <v>68</v>
      </c>
      <c r="K328" s="7">
        <v>230</v>
      </c>
      <c r="L328" s="2" t="s">
        <v>24</v>
      </c>
      <c r="M328" s="3">
        <f>VLOOKUP(A328,'Pro rata results to population'!$A$6:$E$1046,5,FALSE)</f>
        <v>4.9459621795174549</v>
      </c>
      <c r="N328" s="3">
        <v>3.6348267117497897</v>
      </c>
      <c r="O328" s="2">
        <v>2.5</v>
      </c>
      <c r="P328" s="3">
        <f t="shared" si="25"/>
        <v>-0.45393068469991582</v>
      </c>
      <c r="Q328" s="2" t="s">
        <v>25</v>
      </c>
      <c r="R328" s="33" t="str">
        <f t="shared" si="26"/>
        <v>Yes</v>
      </c>
      <c r="S328" s="34">
        <f t="shared" si="27"/>
        <v>734.9079066561759</v>
      </c>
      <c r="T328" s="33">
        <f t="shared" si="28"/>
        <v>5</v>
      </c>
      <c r="U328" s="2">
        <f t="shared" si="29"/>
        <v>112</v>
      </c>
      <c r="V328" s="31"/>
    </row>
    <row r="329" spans="1:22" ht="34.5">
      <c r="A329" s="2">
        <v>327</v>
      </c>
      <c r="B329" s="2" t="s">
        <v>98</v>
      </c>
      <c r="C329" s="2" t="s">
        <v>255</v>
      </c>
      <c r="D329" s="2" t="s">
        <v>256</v>
      </c>
      <c r="E329" s="2" t="s">
        <v>28</v>
      </c>
      <c r="F329" s="2" t="s">
        <v>33</v>
      </c>
      <c r="G329" s="2" t="s">
        <v>38</v>
      </c>
      <c r="H329" s="2" t="s">
        <v>43</v>
      </c>
      <c r="I329" s="2" t="s">
        <v>48</v>
      </c>
      <c r="J329" s="6" t="s">
        <v>68</v>
      </c>
      <c r="K329" s="7">
        <v>277</v>
      </c>
      <c r="L329" s="2" t="s">
        <v>24</v>
      </c>
      <c r="M329" s="3">
        <f>VLOOKUP(A329,'Pro rata results to population'!$A$6:$E$1046,5,FALSE)</f>
        <v>1.8202282570370447</v>
      </c>
      <c r="N329" s="3">
        <v>1.014370245139476</v>
      </c>
      <c r="O329" s="2">
        <v>2.5</v>
      </c>
      <c r="P329" s="3">
        <f t="shared" si="25"/>
        <v>0.59425190194420963</v>
      </c>
      <c r="Q329" s="2" t="s">
        <v>25</v>
      </c>
      <c r="R329" s="33" t="str">
        <f t="shared" si="26"/>
        <v>No</v>
      </c>
      <c r="S329" s="34">
        <f t="shared" si="27"/>
        <v>557.27639718694456</v>
      </c>
      <c r="T329" s="33">
        <f t="shared" si="28"/>
        <v>5</v>
      </c>
      <c r="U329" s="2">
        <f t="shared" si="29"/>
        <v>160</v>
      </c>
      <c r="V329" s="31" t="s">
        <v>260</v>
      </c>
    </row>
    <row r="330" spans="1:22">
      <c r="A330" s="2">
        <v>328</v>
      </c>
      <c r="B330" s="2" t="s">
        <v>98</v>
      </c>
      <c r="C330" s="2" t="s">
        <v>255</v>
      </c>
      <c r="D330" s="2" t="s">
        <v>256</v>
      </c>
      <c r="E330" s="2" t="s">
        <v>28</v>
      </c>
      <c r="F330" s="2" t="s">
        <v>33</v>
      </c>
      <c r="G330" s="2" t="s">
        <v>38</v>
      </c>
      <c r="H330" s="2" t="s">
        <v>43</v>
      </c>
      <c r="I330" s="2" t="s">
        <v>48</v>
      </c>
      <c r="J330" s="6" t="s">
        <v>58</v>
      </c>
      <c r="K330" s="7" t="s">
        <v>108</v>
      </c>
      <c r="L330" s="2" t="s">
        <v>24</v>
      </c>
      <c r="M330" s="3">
        <f>VLOOKUP(A330,'Pro rata results to population'!$A$6:$E$1046,5,FALSE)</f>
        <v>4.1850643209107377</v>
      </c>
      <c r="N330" s="3">
        <v>3.3812341504649206</v>
      </c>
      <c r="O330" s="2">
        <v>2.5</v>
      </c>
      <c r="P330" s="3">
        <f t="shared" si="25"/>
        <v>-0.35249366018596828</v>
      </c>
      <c r="Q330" s="2" t="s">
        <v>25</v>
      </c>
      <c r="R330" s="33" t="str">
        <f t="shared" si="26"/>
        <v>Yes</v>
      </c>
      <c r="S330" s="34">
        <f t="shared" si="27"/>
        <v>807.9288372153643</v>
      </c>
      <c r="T330" s="33">
        <f t="shared" si="28"/>
        <v>5</v>
      </c>
      <c r="U330" s="2">
        <f t="shared" si="29"/>
        <v>102</v>
      </c>
      <c r="V330" s="31"/>
    </row>
    <row r="331" spans="1:22">
      <c r="A331" s="2">
        <v>329</v>
      </c>
      <c r="B331" s="2" t="s">
        <v>98</v>
      </c>
      <c r="C331" s="2" t="s">
        <v>255</v>
      </c>
      <c r="D331" s="2" t="s">
        <v>256</v>
      </c>
      <c r="E331" s="2" t="s">
        <v>28</v>
      </c>
      <c r="F331" s="2" t="s">
        <v>33</v>
      </c>
      <c r="G331" s="2" t="s">
        <v>38</v>
      </c>
      <c r="H331" s="2" t="s">
        <v>43</v>
      </c>
      <c r="I331" s="2" t="s">
        <v>48</v>
      </c>
      <c r="J331" s="6" t="s">
        <v>58</v>
      </c>
      <c r="K331" s="7">
        <v>521</v>
      </c>
      <c r="L331" s="2" t="s">
        <v>258</v>
      </c>
      <c r="M331" s="3">
        <f>VLOOKUP(A331,'Pro rata results to population'!$A$6:$E$1046,5,FALSE)</f>
        <v>0.72332695197804198</v>
      </c>
      <c r="N331" s="3">
        <v>2.7049873203719357</v>
      </c>
      <c r="O331" s="2">
        <v>2.5</v>
      </c>
      <c r="P331" s="3">
        <f t="shared" si="25"/>
        <v>-8.1994928148774182E-2</v>
      </c>
      <c r="Q331" s="2" t="s">
        <v>25</v>
      </c>
      <c r="R331" s="33" t="str">
        <f t="shared" si="26"/>
        <v>Yes</v>
      </c>
      <c r="S331" s="34">
        <f t="shared" si="27"/>
        <v>3739.646798691459</v>
      </c>
      <c r="T331" s="33">
        <f t="shared" si="28"/>
        <v>5</v>
      </c>
      <c r="U331" s="2">
        <f t="shared" si="29"/>
        <v>9</v>
      </c>
      <c r="V331" s="31"/>
    </row>
    <row r="332" spans="1:22">
      <c r="A332" s="2">
        <v>330</v>
      </c>
      <c r="B332" s="2" t="s">
        <v>98</v>
      </c>
      <c r="C332" s="2" t="s">
        <v>255</v>
      </c>
      <c r="D332" s="2" t="s">
        <v>256</v>
      </c>
      <c r="E332" s="2" t="s">
        <v>28</v>
      </c>
      <c r="F332" s="2" t="s">
        <v>33</v>
      </c>
      <c r="G332" s="2" t="s">
        <v>38</v>
      </c>
      <c r="H332" s="2" t="s">
        <v>43</v>
      </c>
      <c r="I332" s="2" t="s">
        <v>48</v>
      </c>
      <c r="J332" s="6" t="s">
        <v>58</v>
      </c>
      <c r="K332" s="7">
        <v>521</v>
      </c>
      <c r="L332" s="2" t="s">
        <v>259</v>
      </c>
      <c r="M332" s="3">
        <f>VLOOKUP(A332,'Pro rata results to population'!$A$6:$E$1046,5,FALSE)</f>
        <v>4.0547638253371074</v>
      </c>
      <c r="N332" s="3">
        <v>3.7193575655114164</v>
      </c>
      <c r="O332" s="2">
        <v>2.5</v>
      </c>
      <c r="P332" s="3">
        <f t="shared" si="25"/>
        <v>-0.48774302620456655</v>
      </c>
      <c r="Q332" s="2" t="s">
        <v>25</v>
      </c>
      <c r="R332" s="33" t="str">
        <f t="shared" si="26"/>
        <v>Yes</v>
      </c>
      <c r="S332" s="34">
        <f t="shared" si="27"/>
        <v>917.28093810795372</v>
      </c>
      <c r="T332" s="33">
        <f t="shared" si="28"/>
        <v>5</v>
      </c>
      <c r="U332" s="2">
        <f t="shared" si="29"/>
        <v>86</v>
      </c>
      <c r="V332" s="31"/>
    </row>
    <row r="333" spans="1:22">
      <c r="A333" s="2">
        <v>331</v>
      </c>
      <c r="B333" s="2" t="s">
        <v>98</v>
      </c>
      <c r="C333" s="2" t="s">
        <v>255</v>
      </c>
      <c r="D333" s="2" t="s">
        <v>256</v>
      </c>
      <c r="E333" s="2" t="s">
        <v>28</v>
      </c>
      <c r="F333" s="2" t="s">
        <v>33</v>
      </c>
      <c r="G333" s="2" t="s">
        <v>38</v>
      </c>
      <c r="H333" s="2" t="s">
        <v>43</v>
      </c>
      <c r="I333" s="2" t="s">
        <v>48</v>
      </c>
      <c r="J333" s="6" t="s">
        <v>58</v>
      </c>
      <c r="K333" s="7">
        <v>522</v>
      </c>
      <c r="L333" s="2" t="s">
        <v>261</v>
      </c>
      <c r="M333" s="3">
        <f>VLOOKUP(A333,'Pro rata results to population'!$A$6:$E$1046,5,FALSE)</f>
        <v>1.4780034670583571</v>
      </c>
      <c r="N333" s="3">
        <v>2.8740490278951825</v>
      </c>
      <c r="O333" s="2">
        <v>2.5</v>
      </c>
      <c r="P333" s="3">
        <f t="shared" si="25"/>
        <v>-0.14961961115807298</v>
      </c>
      <c r="Q333" s="2" t="s">
        <v>25</v>
      </c>
      <c r="R333" s="33" t="str">
        <f t="shared" si="26"/>
        <v>Yes</v>
      </c>
      <c r="S333" s="34">
        <f t="shared" si="27"/>
        <v>1944.5482314160934</v>
      </c>
      <c r="T333" s="33">
        <f t="shared" si="28"/>
        <v>5</v>
      </c>
      <c r="U333" s="2">
        <f t="shared" si="29"/>
        <v>30</v>
      </c>
      <c r="V333" s="31"/>
    </row>
    <row r="334" spans="1:22">
      <c r="A334" s="2">
        <v>332</v>
      </c>
      <c r="B334" s="2" t="s">
        <v>98</v>
      </c>
      <c r="C334" s="2" t="s">
        <v>255</v>
      </c>
      <c r="D334" s="2" t="s">
        <v>256</v>
      </c>
      <c r="E334" s="2" t="s">
        <v>28</v>
      </c>
      <c r="F334" s="2" t="s">
        <v>33</v>
      </c>
      <c r="G334" s="2" t="s">
        <v>38</v>
      </c>
      <c r="H334" s="2" t="s">
        <v>43</v>
      </c>
      <c r="I334" s="2" t="s">
        <v>48</v>
      </c>
      <c r="J334" s="6" t="s">
        <v>58</v>
      </c>
      <c r="K334" s="7">
        <v>522</v>
      </c>
      <c r="L334" s="2" t="s">
        <v>110</v>
      </c>
      <c r="M334" s="3">
        <f>VLOOKUP(A334,'Pro rata results to population'!$A$6:$E$1046,5,FALSE)</f>
        <v>1.542591262012204</v>
      </c>
      <c r="N334" s="3">
        <v>2.197802197802198</v>
      </c>
      <c r="O334" s="2">
        <v>2.5</v>
      </c>
      <c r="P334" s="3">
        <f t="shared" si="25"/>
        <v>0.12087912087912078</v>
      </c>
      <c r="Q334" s="2" t="s">
        <v>25</v>
      </c>
      <c r="R334" s="33" t="str">
        <f t="shared" si="26"/>
        <v>Yes</v>
      </c>
      <c r="S334" s="34">
        <f t="shared" si="27"/>
        <v>1424.7469513961312</v>
      </c>
      <c r="T334" s="33">
        <f t="shared" si="28"/>
        <v>5</v>
      </c>
      <c r="U334" s="2">
        <f t="shared" si="29"/>
        <v>55</v>
      </c>
      <c r="V334" s="31"/>
    </row>
    <row r="335" spans="1:22">
      <c r="A335" s="2">
        <v>333</v>
      </c>
      <c r="B335" s="2" t="s">
        <v>98</v>
      </c>
      <c r="C335" s="2" t="s">
        <v>255</v>
      </c>
      <c r="D335" s="2" t="s">
        <v>256</v>
      </c>
      <c r="E335" s="2" t="s">
        <v>28</v>
      </c>
      <c r="F335" s="2" t="s">
        <v>33</v>
      </c>
      <c r="G335" s="2" t="s">
        <v>38</v>
      </c>
      <c r="H335" s="2" t="s">
        <v>43</v>
      </c>
      <c r="I335" s="2" t="s">
        <v>48</v>
      </c>
      <c r="J335" s="6" t="s">
        <v>58</v>
      </c>
      <c r="K335" s="7">
        <v>523</v>
      </c>
      <c r="L335" s="2" t="s">
        <v>24</v>
      </c>
      <c r="M335" s="3">
        <f>VLOOKUP(A335,'Pro rata results to population'!$A$6:$E$1046,5,FALSE)</f>
        <v>3.6060236398996883</v>
      </c>
      <c r="N335" s="3">
        <v>3.3812341504649202</v>
      </c>
      <c r="O335" s="2">
        <v>2.5</v>
      </c>
      <c r="P335" s="3">
        <f t="shared" si="25"/>
        <v>-0.35249366018596806</v>
      </c>
      <c r="Q335" s="2" t="s">
        <v>25</v>
      </c>
      <c r="R335" s="33" t="str">
        <f t="shared" si="26"/>
        <v>Yes</v>
      </c>
      <c r="S335" s="34">
        <f t="shared" si="27"/>
        <v>937.66277986990087</v>
      </c>
      <c r="T335" s="33">
        <f t="shared" si="28"/>
        <v>5</v>
      </c>
      <c r="U335" s="2">
        <f t="shared" si="29"/>
        <v>83</v>
      </c>
      <c r="V335" s="31"/>
    </row>
    <row r="336" spans="1:22">
      <c r="A336" s="2">
        <v>334</v>
      </c>
      <c r="B336" s="2" t="s">
        <v>98</v>
      </c>
      <c r="C336" s="2" t="s">
        <v>255</v>
      </c>
      <c r="D336" s="2" t="s">
        <v>256</v>
      </c>
      <c r="E336" s="2" t="s">
        <v>28</v>
      </c>
      <c r="F336" s="2" t="s">
        <v>33</v>
      </c>
      <c r="G336" s="2" t="s">
        <v>38</v>
      </c>
      <c r="H336" s="2" t="s">
        <v>44</v>
      </c>
      <c r="I336" s="2" t="s">
        <v>45</v>
      </c>
      <c r="J336" s="6" t="s">
        <v>24</v>
      </c>
      <c r="K336" s="7" t="s">
        <v>262</v>
      </c>
      <c r="L336" s="2" t="s">
        <v>24</v>
      </c>
      <c r="M336" s="3">
        <f>VLOOKUP(A336,'Pro rata results to population'!$A$6:$E$1046,5,FALSE)</f>
        <v>15.374260831187296</v>
      </c>
      <c r="N336" s="3">
        <v>1.7751479289940828</v>
      </c>
      <c r="O336" s="2">
        <v>2.5</v>
      </c>
      <c r="P336" s="3">
        <f t="shared" si="25"/>
        <v>0.2899408284023669</v>
      </c>
      <c r="Q336" s="2" t="s">
        <v>25</v>
      </c>
      <c r="R336" s="33" t="str">
        <f t="shared" si="26"/>
        <v>Yes</v>
      </c>
      <c r="S336" s="34">
        <f t="shared" si="27"/>
        <v>115.46232683870726</v>
      </c>
      <c r="T336" s="33">
        <f t="shared" si="28"/>
        <v>5</v>
      </c>
      <c r="U336" s="2">
        <f t="shared" si="29"/>
        <v>714</v>
      </c>
      <c r="V336" s="31"/>
    </row>
    <row r="337" spans="1:22">
      <c r="A337" s="2">
        <v>335</v>
      </c>
      <c r="B337" s="2" t="s">
        <v>98</v>
      </c>
      <c r="C337" s="2" t="s">
        <v>255</v>
      </c>
      <c r="D337" s="2" t="s">
        <v>256</v>
      </c>
      <c r="E337" s="2" t="s">
        <v>28</v>
      </c>
      <c r="F337" s="2" t="s">
        <v>33</v>
      </c>
      <c r="G337" s="2" t="s">
        <v>38</v>
      </c>
      <c r="H337" s="2" t="s">
        <v>44</v>
      </c>
      <c r="I337" s="2" t="s">
        <v>45</v>
      </c>
      <c r="J337" s="6" t="s">
        <v>24</v>
      </c>
      <c r="K337" s="7" t="s">
        <v>263</v>
      </c>
      <c r="L337" s="2" t="s">
        <v>24</v>
      </c>
      <c r="M337" s="3">
        <f>VLOOKUP(A337,'Pro rata results to population'!$A$6:$E$1046,5,FALSE)</f>
        <v>18.875399703839708</v>
      </c>
      <c r="N337" s="3">
        <v>2.8740490278951825</v>
      </c>
      <c r="O337" s="2">
        <v>2.5</v>
      </c>
      <c r="P337" s="3">
        <f t="shared" si="25"/>
        <v>-0.14961961115807298</v>
      </c>
      <c r="Q337" s="2" t="s">
        <v>25</v>
      </c>
      <c r="R337" s="33" t="str">
        <f t="shared" si="26"/>
        <v>Yes</v>
      </c>
      <c r="S337" s="34">
        <f t="shared" si="27"/>
        <v>152.26427376319515</v>
      </c>
      <c r="T337" s="33">
        <f t="shared" si="28"/>
        <v>5</v>
      </c>
      <c r="U337" s="2">
        <f t="shared" si="29"/>
        <v>572</v>
      </c>
      <c r="V337" s="31"/>
    </row>
    <row r="338" spans="1:22">
      <c r="A338" s="2">
        <v>336</v>
      </c>
      <c r="B338" s="2" t="s">
        <v>98</v>
      </c>
      <c r="C338" s="2" t="s">
        <v>255</v>
      </c>
      <c r="D338" s="2" t="s">
        <v>256</v>
      </c>
      <c r="E338" s="2" t="s">
        <v>28</v>
      </c>
      <c r="F338" s="2" t="s">
        <v>33</v>
      </c>
      <c r="G338" s="2" t="s">
        <v>38</v>
      </c>
      <c r="H338" s="2" t="s">
        <v>44</v>
      </c>
      <c r="I338" s="2" t="s">
        <v>46</v>
      </c>
      <c r="J338" s="6" t="s">
        <v>117</v>
      </c>
      <c r="K338" s="7" t="s">
        <v>24</v>
      </c>
      <c r="L338" s="2" t="s">
        <v>24</v>
      </c>
      <c r="M338" s="3">
        <f>VLOOKUP(A338,'Pro rata results to population'!$A$6:$E$1046,5,FALSE)</f>
        <v>4.9987403102701906</v>
      </c>
      <c r="N338" s="3">
        <v>1.2679628064243447</v>
      </c>
      <c r="O338" s="2">
        <v>2.5</v>
      </c>
      <c r="P338" s="3">
        <f t="shared" si="25"/>
        <v>0.49281487743026209</v>
      </c>
      <c r="Q338" s="2" t="s">
        <v>25</v>
      </c>
      <c r="R338" s="33" t="str">
        <f t="shared" si="26"/>
        <v>Yes</v>
      </c>
      <c r="S338" s="34">
        <f t="shared" si="27"/>
        <v>253.65646697413837</v>
      </c>
      <c r="T338" s="33">
        <f t="shared" si="28"/>
        <v>5</v>
      </c>
      <c r="U338" s="2">
        <f t="shared" si="29"/>
        <v>366</v>
      </c>
      <c r="V338" s="31"/>
    </row>
    <row r="339" spans="1:22">
      <c r="A339" s="2">
        <v>337</v>
      </c>
      <c r="B339" s="2" t="s">
        <v>98</v>
      </c>
      <c r="C339" s="2" t="s">
        <v>255</v>
      </c>
      <c r="D339" s="2" t="s">
        <v>256</v>
      </c>
      <c r="E339" s="2" t="s">
        <v>28</v>
      </c>
      <c r="F339" s="2" t="s">
        <v>33</v>
      </c>
      <c r="G339" s="2" t="s">
        <v>38</v>
      </c>
      <c r="H339" s="2" t="s">
        <v>44</v>
      </c>
      <c r="I339" s="2" t="s">
        <v>46</v>
      </c>
      <c r="J339" s="6" t="s">
        <v>60</v>
      </c>
      <c r="K339" s="7" t="s">
        <v>24</v>
      </c>
      <c r="L339" s="2" t="s">
        <v>24</v>
      </c>
      <c r="M339" s="3">
        <f>VLOOKUP(A339,'Pro rata results to population'!$A$6:$E$1046,5,FALSE)</f>
        <v>11.942683130149568</v>
      </c>
      <c r="N339" s="3">
        <v>2.5359256128486907</v>
      </c>
      <c r="O339" s="2">
        <v>2.5</v>
      </c>
      <c r="P339" s="3">
        <f t="shared" si="25"/>
        <v>-1.4370245139476268E-2</v>
      </c>
      <c r="Q339" s="2" t="s">
        <v>25</v>
      </c>
      <c r="R339" s="33" t="str">
        <f t="shared" si="26"/>
        <v>Yes</v>
      </c>
      <c r="S339" s="34">
        <f t="shared" si="27"/>
        <v>212.34136292594837</v>
      </c>
      <c r="T339" s="33">
        <f t="shared" si="28"/>
        <v>5</v>
      </c>
      <c r="U339" s="2">
        <f t="shared" si="29"/>
        <v>441</v>
      </c>
      <c r="V339" s="31"/>
    </row>
    <row r="340" spans="1:22">
      <c r="A340" s="2">
        <v>338</v>
      </c>
      <c r="B340" s="2" t="s">
        <v>98</v>
      </c>
      <c r="C340" s="2" t="s">
        <v>255</v>
      </c>
      <c r="D340" s="2" t="s">
        <v>256</v>
      </c>
      <c r="E340" s="2" t="s">
        <v>28</v>
      </c>
      <c r="F340" s="2" t="s">
        <v>33</v>
      </c>
      <c r="G340" s="2" t="s">
        <v>38</v>
      </c>
      <c r="H340" s="2" t="s">
        <v>44</v>
      </c>
      <c r="I340" s="2" t="s">
        <v>46</v>
      </c>
      <c r="J340" s="6" t="s">
        <v>124</v>
      </c>
      <c r="K340" s="7" t="s">
        <v>24</v>
      </c>
      <c r="L340" s="2" t="s">
        <v>24</v>
      </c>
      <c r="M340" s="3">
        <f>VLOOKUP(A340,'Pro rata results to population'!$A$6:$E$1046,5,FALSE)</f>
        <v>12.761950183636301</v>
      </c>
      <c r="N340" s="3">
        <v>3.4657650042265438</v>
      </c>
      <c r="O340" s="2">
        <v>2.5</v>
      </c>
      <c r="P340" s="3">
        <f t="shared" si="25"/>
        <v>-0.38630600169061746</v>
      </c>
      <c r="Q340" s="2" t="s">
        <v>25</v>
      </c>
      <c r="R340" s="33" t="str">
        <f t="shared" si="26"/>
        <v>Yes</v>
      </c>
      <c r="S340" s="34">
        <f t="shared" si="27"/>
        <v>271.57017182769107</v>
      </c>
      <c r="T340" s="33">
        <f t="shared" si="28"/>
        <v>5</v>
      </c>
      <c r="U340" s="2">
        <f t="shared" si="29"/>
        <v>345</v>
      </c>
      <c r="V340" s="31"/>
    </row>
    <row r="341" spans="1:22">
      <c r="A341" s="2">
        <v>339</v>
      </c>
      <c r="B341" s="2" t="s">
        <v>98</v>
      </c>
      <c r="C341" s="2" t="s">
        <v>255</v>
      </c>
      <c r="D341" s="2" t="s">
        <v>256</v>
      </c>
      <c r="E341" s="2" t="s">
        <v>28</v>
      </c>
      <c r="F341" s="2" t="s">
        <v>33</v>
      </c>
      <c r="G341" s="2" t="s">
        <v>38</v>
      </c>
      <c r="H341" s="2" t="s">
        <v>44</v>
      </c>
      <c r="I341" s="2" t="s">
        <v>46</v>
      </c>
      <c r="J341" s="6" t="s">
        <v>61</v>
      </c>
      <c r="K341" s="7" t="s">
        <v>264</v>
      </c>
      <c r="L341" s="2" t="s">
        <v>24</v>
      </c>
      <c r="M341" s="3">
        <f>VLOOKUP(A341,'Pro rata results to population'!$A$6:$E$1046,5,FALSE)</f>
        <v>11.489988468161398</v>
      </c>
      <c r="N341" s="3">
        <v>3.127641589180052</v>
      </c>
      <c r="O341" s="2">
        <v>2.5</v>
      </c>
      <c r="P341" s="3">
        <f t="shared" si="25"/>
        <v>-0.25105663567202074</v>
      </c>
      <c r="Q341" s="2" t="s">
        <v>25</v>
      </c>
      <c r="R341" s="33" t="str">
        <f t="shared" si="26"/>
        <v>Yes</v>
      </c>
      <c r="S341" s="34">
        <f t="shared" si="27"/>
        <v>272.20580750334994</v>
      </c>
      <c r="T341" s="33">
        <f t="shared" si="28"/>
        <v>5</v>
      </c>
      <c r="U341" s="2">
        <f t="shared" si="29"/>
        <v>343</v>
      </c>
      <c r="V341" s="31"/>
    </row>
    <row r="342" spans="1:22">
      <c r="A342" s="2">
        <v>340</v>
      </c>
      <c r="B342" s="2" t="s">
        <v>98</v>
      </c>
      <c r="C342" s="2" t="s">
        <v>255</v>
      </c>
      <c r="D342" s="2" t="s">
        <v>256</v>
      </c>
      <c r="E342" s="2" t="s">
        <v>28</v>
      </c>
      <c r="F342" s="2" t="s">
        <v>33</v>
      </c>
      <c r="G342" s="2" t="s">
        <v>38</v>
      </c>
      <c r="H342" s="2" t="s">
        <v>44</v>
      </c>
      <c r="I342" s="2" t="s">
        <v>46</v>
      </c>
      <c r="J342" s="6" t="s">
        <v>61</v>
      </c>
      <c r="K342" s="7" t="s">
        <v>265</v>
      </c>
      <c r="L342" s="2" t="s">
        <v>24</v>
      </c>
      <c r="M342" s="3">
        <f>VLOOKUP(A342,'Pro rata results to population'!$A$6:$E$1046,5,FALSE)</f>
        <v>9.2681906822262441</v>
      </c>
      <c r="N342" s="3">
        <v>2.8740490278951829</v>
      </c>
      <c r="O342" s="2">
        <v>2.5</v>
      </c>
      <c r="P342" s="3">
        <f t="shared" si="25"/>
        <v>-0.14961961115807321</v>
      </c>
      <c r="Q342" s="2" t="s">
        <v>25</v>
      </c>
      <c r="R342" s="33" t="str">
        <f t="shared" si="26"/>
        <v>Yes</v>
      </c>
      <c r="S342" s="34">
        <f t="shared" si="27"/>
        <v>310.09817627153404</v>
      </c>
      <c r="T342" s="33">
        <f t="shared" si="28"/>
        <v>5</v>
      </c>
      <c r="U342" s="2">
        <f t="shared" si="29"/>
        <v>306</v>
      </c>
      <c r="V342" s="31"/>
    </row>
    <row r="343" spans="1:22">
      <c r="A343" s="2">
        <v>341</v>
      </c>
      <c r="B343" s="2" t="s">
        <v>98</v>
      </c>
      <c r="C343" s="2" t="s">
        <v>255</v>
      </c>
      <c r="D343" s="2" t="s">
        <v>256</v>
      </c>
      <c r="E343" s="2" t="s">
        <v>28</v>
      </c>
      <c r="F343" s="2" t="s">
        <v>33</v>
      </c>
      <c r="G343" s="2" t="s">
        <v>38</v>
      </c>
      <c r="H343" s="2" t="s">
        <v>44</v>
      </c>
      <c r="I343" s="2" t="s">
        <v>46</v>
      </c>
      <c r="J343" s="6" t="s">
        <v>131</v>
      </c>
      <c r="K343" s="7" t="s">
        <v>24</v>
      </c>
      <c r="L343" s="2" t="s">
        <v>24</v>
      </c>
      <c r="M343" s="3">
        <f>VLOOKUP(A343,'Pro rata results to population'!$A$6:$E$1046,5,FALSE)</f>
        <v>11.432763740815945</v>
      </c>
      <c r="N343" s="3">
        <v>1.3524936601859676</v>
      </c>
      <c r="O343" s="2">
        <v>2.5</v>
      </c>
      <c r="P343" s="3">
        <f t="shared" si="25"/>
        <v>0.45900253592561291</v>
      </c>
      <c r="Q343" s="2" t="s">
        <v>25</v>
      </c>
      <c r="R343" s="33" t="str">
        <f t="shared" si="26"/>
        <v>Yes</v>
      </c>
      <c r="S343" s="34">
        <f t="shared" si="27"/>
        <v>118.2997996676385</v>
      </c>
      <c r="T343" s="33">
        <f t="shared" si="28"/>
        <v>5</v>
      </c>
      <c r="U343" s="2">
        <f t="shared" si="29"/>
        <v>691</v>
      </c>
      <c r="V343" s="31"/>
    </row>
    <row r="344" spans="1:22">
      <c r="A344" s="2">
        <v>342</v>
      </c>
      <c r="B344" s="2" t="s">
        <v>98</v>
      </c>
      <c r="C344" s="2" t="s">
        <v>255</v>
      </c>
      <c r="D344" s="2" t="s">
        <v>256</v>
      </c>
      <c r="E344" s="2" t="s">
        <v>28</v>
      </c>
      <c r="F344" s="2" t="s">
        <v>33</v>
      </c>
      <c r="G344" s="2" t="s">
        <v>38</v>
      </c>
      <c r="H344" s="2" t="s">
        <v>44</v>
      </c>
      <c r="I344" s="2" t="s">
        <v>47</v>
      </c>
      <c r="J344" s="6" t="s">
        <v>62</v>
      </c>
      <c r="K344" s="8" t="s">
        <v>266</v>
      </c>
      <c r="L344" s="2" t="s">
        <v>24</v>
      </c>
      <c r="M344" s="3">
        <f>VLOOKUP(A344,'Pro rata results to population'!$A$6:$E$1046,5,FALSE)</f>
        <v>7.9580598160865099</v>
      </c>
      <c r="N344" s="3">
        <v>2.6204564666103125</v>
      </c>
      <c r="O344" s="2">
        <v>2.5</v>
      </c>
      <c r="P344" s="3">
        <f t="shared" si="25"/>
        <v>-4.8182586644125003E-2</v>
      </c>
      <c r="Q344" s="2" t="s">
        <v>25</v>
      </c>
      <c r="R344" s="33" t="str">
        <f t="shared" si="26"/>
        <v>Yes</v>
      </c>
      <c r="S344" s="34">
        <f t="shared" si="27"/>
        <v>329.28333377355284</v>
      </c>
      <c r="T344" s="33">
        <f t="shared" si="28"/>
        <v>5</v>
      </c>
      <c r="U344" s="2">
        <f t="shared" si="29"/>
        <v>282</v>
      </c>
      <c r="V344" s="31"/>
    </row>
    <row r="345" spans="1:22">
      <c r="A345" s="2">
        <v>343</v>
      </c>
      <c r="B345" s="2" t="s">
        <v>98</v>
      </c>
      <c r="C345" s="2" t="s">
        <v>255</v>
      </c>
      <c r="D345" s="2" t="s">
        <v>256</v>
      </c>
      <c r="E345" s="2" t="s">
        <v>28</v>
      </c>
      <c r="F345" s="2" t="s">
        <v>33</v>
      </c>
      <c r="G345" s="2" t="s">
        <v>38</v>
      </c>
      <c r="H345" s="2" t="s">
        <v>44</v>
      </c>
      <c r="I345" s="2" t="s">
        <v>47</v>
      </c>
      <c r="J345" s="6" t="s">
        <v>62</v>
      </c>
      <c r="K345" s="7">
        <v>305</v>
      </c>
      <c r="L345" s="2" t="s">
        <v>24</v>
      </c>
      <c r="M345" s="3">
        <f>VLOOKUP(A345,'Pro rata results to population'!$A$6:$E$1046,5,FALSE)</f>
        <v>2.9775979345724335</v>
      </c>
      <c r="N345" s="3">
        <v>1.7751479289940826</v>
      </c>
      <c r="O345" s="2">
        <v>2.5</v>
      </c>
      <c r="P345" s="3">
        <f t="shared" si="25"/>
        <v>0.28994082840236701</v>
      </c>
      <c r="Q345" s="2" t="s">
        <v>25</v>
      </c>
      <c r="R345" s="33" t="str">
        <f t="shared" si="26"/>
        <v>Yes</v>
      </c>
      <c r="S345" s="34">
        <f t="shared" si="27"/>
        <v>596.16777281550071</v>
      </c>
      <c r="T345" s="33">
        <f t="shared" si="28"/>
        <v>5</v>
      </c>
      <c r="U345" s="2">
        <f t="shared" si="29"/>
        <v>145</v>
      </c>
      <c r="V345" s="31"/>
    </row>
    <row r="346" spans="1:22">
      <c r="A346" s="2">
        <v>344</v>
      </c>
      <c r="B346" s="2" t="s">
        <v>98</v>
      </c>
      <c r="C346" s="2" t="s">
        <v>255</v>
      </c>
      <c r="D346" s="2" t="s">
        <v>256</v>
      </c>
      <c r="E346" s="2" t="s">
        <v>28</v>
      </c>
      <c r="F346" s="2" t="s">
        <v>33</v>
      </c>
      <c r="G346" s="2" t="s">
        <v>38</v>
      </c>
      <c r="H346" s="2" t="s">
        <v>44</v>
      </c>
      <c r="I346" s="2" t="s">
        <v>47</v>
      </c>
      <c r="J346" s="6" t="s">
        <v>62</v>
      </c>
      <c r="K346" s="7" t="s">
        <v>184</v>
      </c>
      <c r="L346" s="2" t="s">
        <v>24</v>
      </c>
      <c r="M346" s="3">
        <f>VLOOKUP(A346,'Pro rata results to population'!$A$6:$E$1046,5,FALSE)</f>
        <v>10.837852034514411</v>
      </c>
      <c r="N346" s="3">
        <v>3.2121724429416751</v>
      </c>
      <c r="O346" s="2">
        <v>2.5</v>
      </c>
      <c r="P346" s="3">
        <f t="shared" si="25"/>
        <v>-0.28486897717667015</v>
      </c>
      <c r="Q346" s="2" t="s">
        <v>25</v>
      </c>
      <c r="R346" s="33" t="str">
        <f t="shared" si="26"/>
        <v>Yes</v>
      </c>
      <c r="S346" s="34">
        <f t="shared" si="27"/>
        <v>296.38460026139268</v>
      </c>
      <c r="T346" s="33">
        <f t="shared" si="28"/>
        <v>5</v>
      </c>
      <c r="U346" s="2">
        <f t="shared" si="29"/>
        <v>316</v>
      </c>
      <c r="V346" s="31"/>
    </row>
    <row r="347" spans="1:22">
      <c r="A347" s="2">
        <v>345</v>
      </c>
      <c r="B347" s="2" t="s">
        <v>98</v>
      </c>
      <c r="C347" s="2" t="s">
        <v>255</v>
      </c>
      <c r="D347" s="2" t="s">
        <v>256</v>
      </c>
      <c r="E347" s="2" t="s">
        <v>28</v>
      </c>
      <c r="F347" s="2" t="s">
        <v>33</v>
      </c>
      <c r="G347" s="2" t="s">
        <v>38</v>
      </c>
      <c r="H347" s="2" t="s">
        <v>44</v>
      </c>
      <c r="I347" s="2" t="s">
        <v>47</v>
      </c>
      <c r="J347" s="6" t="s">
        <v>62</v>
      </c>
      <c r="K347" s="7" t="s">
        <v>267</v>
      </c>
      <c r="L347" s="2" t="s">
        <v>24</v>
      </c>
      <c r="M347" s="3">
        <f>VLOOKUP(A347,'Pro rata results to population'!$A$6:$E$1046,5,FALSE)</f>
        <v>13.94232027869727</v>
      </c>
      <c r="N347" s="3">
        <v>3.381234150464921</v>
      </c>
      <c r="O347" s="2">
        <v>2.5</v>
      </c>
      <c r="P347" s="3">
        <f t="shared" si="25"/>
        <v>-0.3524936601859685</v>
      </c>
      <c r="Q347" s="2" t="s">
        <v>25</v>
      </c>
      <c r="R347" s="33" t="str">
        <f t="shared" si="26"/>
        <v>Yes</v>
      </c>
      <c r="S347" s="34">
        <f t="shared" si="27"/>
        <v>242.5158856543535</v>
      </c>
      <c r="T347" s="33">
        <f t="shared" si="28"/>
        <v>5</v>
      </c>
      <c r="U347" s="2">
        <f t="shared" si="29"/>
        <v>376</v>
      </c>
      <c r="V347" s="31"/>
    </row>
    <row r="348" spans="1:22">
      <c r="A348" s="2">
        <v>346</v>
      </c>
      <c r="B348" s="2" t="s">
        <v>98</v>
      </c>
      <c r="C348" s="2" t="s">
        <v>255</v>
      </c>
      <c r="D348" s="2" t="s">
        <v>256</v>
      </c>
      <c r="E348" s="2" t="s">
        <v>28</v>
      </c>
      <c r="F348" s="2" t="s">
        <v>33</v>
      </c>
      <c r="G348" s="2" t="s">
        <v>38</v>
      </c>
      <c r="H348" s="2" t="s">
        <v>44</v>
      </c>
      <c r="I348" s="2" t="s">
        <v>47</v>
      </c>
      <c r="J348" s="6" t="s">
        <v>62</v>
      </c>
      <c r="K348" s="7" t="s">
        <v>268</v>
      </c>
      <c r="L348" s="2" t="s">
        <v>24</v>
      </c>
      <c r="M348" s="3">
        <f>VLOOKUP(A348,'Pro rata results to population'!$A$6:$E$1046,5,FALSE)</f>
        <v>7.6298358279951088</v>
      </c>
      <c r="N348" s="3">
        <v>3.1276415891800511</v>
      </c>
      <c r="O348" s="2">
        <v>2.5</v>
      </c>
      <c r="P348" s="3">
        <f t="shared" si="25"/>
        <v>-0.25105663567202052</v>
      </c>
      <c r="Q348" s="2" t="s">
        <v>25</v>
      </c>
      <c r="R348" s="33" t="str">
        <f t="shared" si="26"/>
        <v>Yes</v>
      </c>
      <c r="S348" s="34">
        <f t="shared" si="27"/>
        <v>409.9225277828686</v>
      </c>
      <c r="T348" s="33">
        <f t="shared" si="28"/>
        <v>5</v>
      </c>
      <c r="U348" s="2">
        <f t="shared" si="29"/>
        <v>223</v>
      </c>
      <c r="V348" s="31"/>
    </row>
    <row r="349" spans="1:22" ht="23.1">
      <c r="A349" s="2">
        <v>347</v>
      </c>
      <c r="B349" s="2" t="s">
        <v>98</v>
      </c>
      <c r="C349" s="2" t="s">
        <v>255</v>
      </c>
      <c r="D349" s="2" t="s">
        <v>256</v>
      </c>
      <c r="E349" s="2" t="s">
        <v>28</v>
      </c>
      <c r="F349" s="2" t="s">
        <v>33</v>
      </c>
      <c r="G349" s="2" t="s">
        <v>38</v>
      </c>
      <c r="H349" s="2" t="s">
        <v>44</v>
      </c>
      <c r="I349" s="2" t="s">
        <v>47</v>
      </c>
      <c r="J349" s="6" t="s">
        <v>63</v>
      </c>
      <c r="K349" s="7" t="s">
        <v>234</v>
      </c>
      <c r="L349" s="2" t="s">
        <v>24</v>
      </c>
      <c r="M349" s="3">
        <f>VLOOKUP(A349,'Pro rata results to population'!$A$6:$E$1046,5,FALSE)</f>
        <v>4.7636495896461462</v>
      </c>
      <c r="N349" s="3">
        <v>1.0143702451394758</v>
      </c>
      <c r="O349" s="2">
        <v>2.5</v>
      </c>
      <c r="P349" s="3">
        <f t="shared" si="25"/>
        <v>0.59425190194420963</v>
      </c>
      <c r="Q349" s="2" t="s">
        <v>25</v>
      </c>
      <c r="R349" s="33" t="str">
        <f t="shared" si="26"/>
        <v>No</v>
      </c>
      <c r="S349" s="34">
        <f t="shared" si="27"/>
        <v>212.93972741912475</v>
      </c>
      <c r="T349" s="33">
        <f t="shared" si="28"/>
        <v>5</v>
      </c>
      <c r="U349" s="2">
        <f t="shared" si="29"/>
        <v>439</v>
      </c>
      <c r="V349" s="31" t="s">
        <v>269</v>
      </c>
    </row>
    <row r="350" spans="1:22">
      <c r="A350" s="2">
        <v>348</v>
      </c>
      <c r="B350" s="2" t="s">
        <v>98</v>
      </c>
      <c r="C350" s="2" t="s">
        <v>255</v>
      </c>
      <c r="D350" s="2" t="s">
        <v>256</v>
      </c>
      <c r="E350" s="2" t="s">
        <v>28</v>
      </c>
      <c r="F350" s="2" t="s">
        <v>33</v>
      </c>
      <c r="G350" s="2" t="s">
        <v>38</v>
      </c>
      <c r="H350" s="2" t="s">
        <v>44</v>
      </c>
      <c r="I350" s="2" t="s">
        <v>47</v>
      </c>
      <c r="J350" s="6" t="s">
        <v>63</v>
      </c>
      <c r="K350" s="7" t="s">
        <v>270</v>
      </c>
      <c r="L350" s="2" t="s">
        <v>24</v>
      </c>
      <c r="M350" s="3">
        <f>VLOOKUP(A350,'Pro rata results to population'!$A$6:$E$1046,5,FALSE)</f>
        <v>6.9311786501031722</v>
      </c>
      <c r="N350" s="3">
        <v>2.9585798816568056</v>
      </c>
      <c r="O350" s="2">
        <v>2.5</v>
      </c>
      <c r="P350" s="3">
        <f t="shared" si="25"/>
        <v>-0.18343195266272216</v>
      </c>
      <c r="Q350" s="2" t="s">
        <v>25</v>
      </c>
      <c r="R350" s="33" t="str">
        <f t="shared" si="26"/>
        <v>Yes</v>
      </c>
      <c r="S350" s="34">
        <f t="shared" si="27"/>
        <v>426.85090530926749</v>
      </c>
      <c r="T350" s="33">
        <f t="shared" si="28"/>
        <v>5</v>
      </c>
      <c r="U350" s="2">
        <f t="shared" si="29"/>
        <v>215</v>
      </c>
      <c r="V350" s="31"/>
    </row>
    <row r="351" spans="1:22">
      <c r="A351" s="2">
        <v>349</v>
      </c>
      <c r="B351" s="2" t="s">
        <v>98</v>
      </c>
      <c r="C351" s="2" t="s">
        <v>255</v>
      </c>
      <c r="D351" s="2" t="s">
        <v>256</v>
      </c>
      <c r="E351" s="2" t="s">
        <v>28</v>
      </c>
      <c r="F351" s="2" t="s">
        <v>33</v>
      </c>
      <c r="G351" s="2" t="s">
        <v>38</v>
      </c>
      <c r="H351" s="2" t="s">
        <v>44</v>
      </c>
      <c r="I351" s="2" t="s">
        <v>47</v>
      </c>
      <c r="J351" s="6" t="s">
        <v>63</v>
      </c>
      <c r="K351" s="7" t="s">
        <v>271</v>
      </c>
      <c r="L351" s="2" t="s">
        <v>24</v>
      </c>
      <c r="M351" s="3">
        <f>VLOOKUP(A351,'Pro rata results to population'!$A$6:$E$1046,5,FALSE)</f>
        <v>17.573089582707073</v>
      </c>
      <c r="N351" s="3">
        <v>2.874049027895182</v>
      </c>
      <c r="O351" s="2">
        <v>2.5</v>
      </c>
      <c r="P351" s="3">
        <f t="shared" si="25"/>
        <v>-0.14961961115807276</v>
      </c>
      <c r="Q351" s="2" t="s">
        <v>25</v>
      </c>
      <c r="R351" s="33" t="str">
        <f t="shared" si="26"/>
        <v>Yes</v>
      </c>
      <c r="S351" s="34">
        <f t="shared" si="27"/>
        <v>163.54830574149071</v>
      </c>
      <c r="T351" s="33">
        <f t="shared" si="28"/>
        <v>5</v>
      </c>
      <c r="U351" s="2">
        <f t="shared" si="29"/>
        <v>535</v>
      </c>
      <c r="V351" s="31"/>
    </row>
    <row r="352" spans="1:22">
      <c r="A352" s="2">
        <v>350</v>
      </c>
      <c r="B352" s="2" t="s">
        <v>98</v>
      </c>
      <c r="C352" s="2" t="s">
        <v>255</v>
      </c>
      <c r="D352" s="2" t="s">
        <v>256</v>
      </c>
      <c r="E352" s="2" t="s">
        <v>28</v>
      </c>
      <c r="F352" s="2" t="s">
        <v>33</v>
      </c>
      <c r="G352" s="2" t="s">
        <v>38</v>
      </c>
      <c r="H352" s="2" t="s">
        <v>44</v>
      </c>
      <c r="I352" s="2" t="s">
        <v>47</v>
      </c>
      <c r="J352" s="6" t="s">
        <v>63</v>
      </c>
      <c r="K352" s="7">
        <v>749</v>
      </c>
      <c r="L352" s="2" t="s">
        <v>24</v>
      </c>
      <c r="M352" s="3">
        <f>VLOOKUP(A352,'Pro rata results to population'!$A$6:$E$1046,5,FALSE)</f>
        <v>3.6423939343883083</v>
      </c>
      <c r="N352" s="3">
        <v>1.6906170752324596</v>
      </c>
      <c r="O352" s="2">
        <v>2.5</v>
      </c>
      <c r="P352" s="3">
        <f t="shared" si="25"/>
        <v>0.32375316990701619</v>
      </c>
      <c r="Q352" s="2" t="s">
        <v>25</v>
      </c>
      <c r="R352" s="33" t="str">
        <f t="shared" si="26"/>
        <v>Yes</v>
      </c>
      <c r="S352" s="34">
        <f t="shared" si="27"/>
        <v>464.14998094278792</v>
      </c>
      <c r="T352" s="33">
        <f t="shared" si="28"/>
        <v>5</v>
      </c>
      <c r="U352" s="2">
        <f t="shared" si="29"/>
        <v>199</v>
      </c>
      <c r="V352" s="31"/>
    </row>
    <row r="353" spans="1:22">
      <c r="A353" s="2">
        <v>351</v>
      </c>
      <c r="B353" s="2" t="s">
        <v>98</v>
      </c>
      <c r="C353" s="2" t="s">
        <v>255</v>
      </c>
      <c r="D353" s="2" t="s">
        <v>256</v>
      </c>
      <c r="E353" s="2" t="s">
        <v>28</v>
      </c>
      <c r="F353" s="2" t="s">
        <v>33</v>
      </c>
      <c r="G353" s="2" t="s">
        <v>38</v>
      </c>
      <c r="H353" s="2" t="s">
        <v>44</v>
      </c>
      <c r="I353" s="2" t="s">
        <v>47</v>
      </c>
      <c r="J353" s="6" t="s">
        <v>63</v>
      </c>
      <c r="K353" s="7" t="s">
        <v>272</v>
      </c>
      <c r="L353" s="2" t="s">
        <v>24</v>
      </c>
      <c r="M353" s="3">
        <f>VLOOKUP(A353,'Pro rata results to population'!$A$6:$E$1046,5,FALSE)</f>
        <v>3.8640854486853438</v>
      </c>
      <c r="N353" s="3">
        <v>1.3524936601859681</v>
      </c>
      <c r="O353" s="2">
        <v>2.5</v>
      </c>
      <c r="P353" s="3">
        <f t="shared" si="25"/>
        <v>0.4590025359256128</v>
      </c>
      <c r="Q353" s="2" t="s">
        <v>25</v>
      </c>
      <c r="R353" s="33" t="str">
        <f t="shared" si="26"/>
        <v>Yes</v>
      </c>
      <c r="S353" s="34">
        <f t="shared" si="27"/>
        <v>350.01649889655505</v>
      </c>
      <c r="T353" s="33">
        <f t="shared" si="28"/>
        <v>5</v>
      </c>
      <c r="U353" s="2">
        <f t="shared" si="29"/>
        <v>267</v>
      </c>
      <c r="V353" s="31"/>
    </row>
    <row r="354" spans="1:22">
      <c r="A354" s="2">
        <v>352</v>
      </c>
      <c r="B354" s="2" t="s">
        <v>98</v>
      </c>
      <c r="C354" s="2" t="s">
        <v>255</v>
      </c>
      <c r="D354" s="2" t="s">
        <v>256</v>
      </c>
      <c r="E354" s="2" t="s">
        <v>28</v>
      </c>
      <c r="F354" s="2" t="s">
        <v>33</v>
      </c>
      <c r="G354" s="2" t="s">
        <v>38</v>
      </c>
      <c r="H354" s="2" t="s">
        <v>44</v>
      </c>
      <c r="I354" s="2" t="s">
        <v>47</v>
      </c>
      <c r="J354" s="6" t="s">
        <v>64</v>
      </c>
      <c r="K354" s="7" t="s">
        <v>273</v>
      </c>
      <c r="L354" s="2" t="s">
        <v>24</v>
      </c>
      <c r="M354" s="3">
        <f>VLOOKUP(A354,'Pro rata results to population'!$A$6:$E$1046,5,FALSE)</f>
        <v>14.378493657509676</v>
      </c>
      <c r="N354" s="3">
        <v>3.5502958579881674</v>
      </c>
      <c r="O354" s="2">
        <v>2.5</v>
      </c>
      <c r="P354" s="3">
        <f t="shared" si="25"/>
        <v>-0.42011834319526686</v>
      </c>
      <c r="Q354" s="2" t="s">
        <v>25</v>
      </c>
      <c r="R354" s="33" t="str">
        <f t="shared" si="26"/>
        <v>Yes</v>
      </c>
      <c r="S354" s="34">
        <f t="shared" si="27"/>
        <v>246.91709316392124</v>
      </c>
      <c r="T354" s="33">
        <f t="shared" si="28"/>
        <v>5</v>
      </c>
      <c r="U354" s="2">
        <f t="shared" si="29"/>
        <v>371</v>
      </c>
      <c r="V354" s="31"/>
    </row>
    <row r="355" spans="1:22">
      <c r="A355" s="2">
        <v>353</v>
      </c>
      <c r="B355" s="2" t="s">
        <v>98</v>
      </c>
      <c r="C355" s="2" t="s">
        <v>255</v>
      </c>
      <c r="D355" s="2" t="s">
        <v>256</v>
      </c>
      <c r="E355" s="2" t="s">
        <v>28</v>
      </c>
      <c r="F355" s="2" t="s">
        <v>33</v>
      </c>
      <c r="G355" s="2" t="s">
        <v>38</v>
      </c>
      <c r="H355" s="2" t="s">
        <v>44</v>
      </c>
      <c r="I355" s="2" t="s">
        <v>47</v>
      </c>
      <c r="J355" s="6" t="s">
        <v>64</v>
      </c>
      <c r="K355" s="7" t="s">
        <v>274</v>
      </c>
      <c r="L355" s="2" t="s">
        <v>24</v>
      </c>
      <c r="M355" s="3">
        <f>VLOOKUP(A355,'Pro rata results to population'!$A$6:$E$1046,5,FALSE)</f>
        <v>4.148128959368357</v>
      </c>
      <c r="N355" s="3">
        <v>2.8740490278951825</v>
      </c>
      <c r="O355" s="2">
        <v>2.5</v>
      </c>
      <c r="P355" s="3">
        <f t="shared" si="25"/>
        <v>-0.14961961115807298</v>
      </c>
      <c r="Q355" s="2" t="s">
        <v>25</v>
      </c>
      <c r="R355" s="33" t="str">
        <f t="shared" si="26"/>
        <v>Yes</v>
      </c>
      <c r="S355" s="34">
        <f t="shared" si="27"/>
        <v>692.85430999059849</v>
      </c>
      <c r="T355" s="33">
        <f t="shared" si="28"/>
        <v>5</v>
      </c>
      <c r="U355" s="2">
        <f t="shared" si="29"/>
        <v>123</v>
      </c>
      <c r="V355" s="31"/>
    </row>
    <row r="356" spans="1:22">
      <c r="A356" s="2">
        <v>354</v>
      </c>
      <c r="B356" s="2" t="s">
        <v>98</v>
      </c>
      <c r="C356" s="2" t="s">
        <v>255</v>
      </c>
      <c r="D356" s="2" t="s">
        <v>256</v>
      </c>
      <c r="E356" s="2" t="s">
        <v>28</v>
      </c>
      <c r="F356" s="2" t="s">
        <v>33</v>
      </c>
      <c r="G356" s="2" t="s">
        <v>38</v>
      </c>
      <c r="H356" s="2" t="s">
        <v>44</v>
      </c>
      <c r="I356" s="2" t="s">
        <v>47</v>
      </c>
      <c r="J356" s="6" t="s">
        <v>64</v>
      </c>
      <c r="K356" s="7">
        <v>617</v>
      </c>
      <c r="L356" s="2" t="s">
        <v>24</v>
      </c>
      <c r="M356" s="3">
        <f>VLOOKUP(A356,'Pro rata results to population'!$A$6:$E$1046,5,FALSE)</f>
        <v>3.5244639462057337</v>
      </c>
      <c r="N356" s="3">
        <v>1.268</v>
      </c>
      <c r="O356" s="2">
        <v>2.5</v>
      </c>
      <c r="P356" s="3">
        <f t="shared" si="25"/>
        <v>0.49280000000000002</v>
      </c>
      <c r="Q356" s="2" t="s">
        <v>25</v>
      </c>
      <c r="R356" s="33" t="str">
        <f t="shared" si="26"/>
        <v>Yes</v>
      </c>
      <c r="S356" s="34">
        <f t="shared" si="27"/>
        <v>359.77102315518562</v>
      </c>
      <c r="T356" s="33">
        <f t="shared" si="28"/>
        <v>5</v>
      </c>
      <c r="U356" s="2">
        <f t="shared" si="29"/>
        <v>259</v>
      </c>
      <c r="V356" s="31"/>
    </row>
    <row r="357" spans="1:22">
      <c r="A357" s="2">
        <v>355</v>
      </c>
      <c r="B357" s="2" t="s">
        <v>98</v>
      </c>
      <c r="C357" s="2" t="s">
        <v>255</v>
      </c>
      <c r="D357" s="2" t="s">
        <v>256</v>
      </c>
      <c r="E357" s="2" t="s">
        <v>28</v>
      </c>
      <c r="F357" s="2" t="s">
        <v>33</v>
      </c>
      <c r="G357" s="2" t="s">
        <v>38</v>
      </c>
      <c r="H357" s="2" t="s">
        <v>44</v>
      </c>
      <c r="I357" s="2" t="s">
        <v>47</v>
      </c>
      <c r="J357" s="6" t="s">
        <v>64</v>
      </c>
      <c r="K357" s="7">
        <v>618</v>
      </c>
      <c r="L357" s="2" t="s">
        <v>107</v>
      </c>
      <c r="M357" s="3">
        <f>VLOOKUP(A357,'Pro rata results to population'!$A$6:$E$1046,5,FALSE)</f>
        <v>1.752283288867333</v>
      </c>
      <c r="N357" s="3">
        <v>2.620456466610313</v>
      </c>
      <c r="O357" s="2">
        <v>2.5</v>
      </c>
      <c r="P357" s="3">
        <f t="shared" si="25"/>
        <v>-4.8182586644125225E-2</v>
      </c>
      <c r="Q357" s="2" t="s">
        <v>25</v>
      </c>
      <c r="R357" s="33" t="str">
        <f t="shared" si="26"/>
        <v>Yes</v>
      </c>
      <c r="S357" s="34">
        <f t="shared" si="27"/>
        <v>1495.4525237207295</v>
      </c>
      <c r="T357" s="33">
        <f t="shared" si="28"/>
        <v>5</v>
      </c>
      <c r="U357" s="2">
        <f t="shared" si="29"/>
        <v>50</v>
      </c>
      <c r="V357" s="31"/>
    </row>
    <row r="358" spans="1:22">
      <c r="A358" s="2">
        <v>356</v>
      </c>
      <c r="B358" s="2" t="s">
        <v>98</v>
      </c>
      <c r="C358" s="2" t="s">
        <v>255</v>
      </c>
      <c r="D358" s="2" t="s">
        <v>256</v>
      </c>
      <c r="E358" s="2" t="s">
        <v>28</v>
      </c>
      <c r="F358" s="2" t="s">
        <v>33</v>
      </c>
      <c r="G358" s="2" t="s">
        <v>38</v>
      </c>
      <c r="H358" s="2" t="s">
        <v>44</v>
      </c>
      <c r="I358" s="2" t="s">
        <v>47</v>
      </c>
      <c r="J358" s="6" t="s">
        <v>64</v>
      </c>
      <c r="K358" s="7">
        <v>618</v>
      </c>
      <c r="L358" s="2" t="s">
        <v>104</v>
      </c>
      <c r="M358" s="3">
        <f>VLOOKUP(A358,'Pro rata results to population'!$A$6:$E$1046,5,FALSE)</f>
        <v>3.8109181346507843</v>
      </c>
      <c r="N358" s="3">
        <v>1.437024513947591</v>
      </c>
      <c r="O358" s="2">
        <v>2.5</v>
      </c>
      <c r="P358" s="3">
        <f t="shared" si="25"/>
        <v>0.42519019442096362</v>
      </c>
      <c r="Q358" s="2" t="s">
        <v>25</v>
      </c>
      <c r="R358" s="33" t="str">
        <f t="shared" si="26"/>
        <v>Yes</v>
      </c>
      <c r="S358" s="34">
        <f t="shared" si="27"/>
        <v>377.0809193935292</v>
      </c>
      <c r="T358" s="33">
        <f t="shared" si="28"/>
        <v>5</v>
      </c>
      <c r="U358" s="2">
        <f t="shared" si="29"/>
        <v>248</v>
      </c>
      <c r="V358" s="31"/>
    </row>
    <row r="359" spans="1:22">
      <c r="A359" s="2">
        <v>357</v>
      </c>
      <c r="B359" s="2" t="s">
        <v>98</v>
      </c>
      <c r="C359" s="2" t="s">
        <v>255</v>
      </c>
      <c r="D359" s="2" t="s">
        <v>256</v>
      </c>
      <c r="E359" s="2" t="s">
        <v>28</v>
      </c>
      <c r="F359" s="2" t="s">
        <v>33</v>
      </c>
      <c r="G359" s="2" t="s">
        <v>38</v>
      </c>
      <c r="H359" s="2" t="s">
        <v>44</v>
      </c>
      <c r="I359" s="2" t="s">
        <v>47</v>
      </c>
      <c r="J359" s="6" t="s">
        <v>64</v>
      </c>
      <c r="K359" s="7" t="s">
        <v>275</v>
      </c>
      <c r="L359" s="2" t="s">
        <v>24</v>
      </c>
      <c r="M359" s="3">
        <f>VLOOKUP(A359,'Pro rata results to population'!$A$6:$E$1046,5,FALSE)</f>
        <v>13.550504044015502</v>
      </c>
      <c r="N359" s="3">
        <v>3.7193575655114137</v>
      </c>
      <c r="O359" s="2">
        <v>2.5</v>
      </c>
      <c r="P359" s="3">
        <f t="shared" si="25"/>
        <v>-0.48774302620456544</v>
      </c>
      <c r="Q359" s="2" t="s">
        <v>25</v>
      </c>
      <c r="R359" s="33" t="str">
        <f t="shared" si="26"/>
        <v>Yes</v>
      </c>
      <c r="S359" s="34">
        <f t="shared" si="27"/>
        <v>274.48112287410044</v>
      </c>
      <c r="T359" s="33">
        <f t="shared" si="28"/>
        <v>5</v>
      </c>
      <c r="U359" s="2">
        <f t="shared" si="29"/>
        <v>340</v>
      </c>
      <c r="V359" s="31"/>
    </row>
    <row r="360" spans="1:22">
      <c r="A360" s="2">
        <v>358</v>
      </c>
      <c r="B360" s="2" t="s">
        <v>98</v>
      </c>
      <c r="C360" s="2" t="s">
        <v>255</v>
      </c>
      <c r="D360" s="2" t="s">
        <v>256</v>
      </c>
      <c r="E360" s="2" t="s">
        <v>28</v>
      </c>
      <c r="F360" s="2" t="s">
        <v>33</v>
      </c>
      <c r="G360" s="2" t="s">
        <v>38</v>
      </c>
      <c r="H360" s="2" t="s">
        <v>44</v>
      </c>
      <c r="I360" s="2" t="s">
        <v>47</v>
      </c>
      <c r="J360" s="6" t="s">
        <v>64</v>
      </c>
      <c r="K360" s="7" t="s">
        <v>276</v>
      </c>
      <c r="L360" s="2" t="s">
        <v>24</v>
      </c>
      <c r="M360" s="3">
        <f>VLOOKUP(A360,'Pro rata results to population'!$A$6:$E$1046,5,FALSE)</f>
        <v>11.54411219079293</v>
      </c>
      <c r="N360" s="3">
        <v>2.7049873203719375</v>
      </c>
      <c r="O360" s="2">
        <v>2.5</v>
      </c>
      <c r="P360" s="3">
        <f t="shared" si="25"/>
        <v>-8.199492814877507E-2</v>
      </c>
      <c r="Q360" s="2" t="s">
        <v>25</v>
      </c>
      <c r="R360" s="33" t="str">
        <f t="shared" si="26"/>
        <v>Yes</v>
      </c>
      <c r="S360" s="34">
        <f t="shared" si="27"/>
        <v>234.31748372380812</v>
      </c>
      <c r="T360" s="33">
        <f t="shared" si="28"/>
        <v>5</v>
      </c>
      <c r="U360" s="2">
        <f t="shared" si="29"/>
        <v>397</v>
      </c>
      <c r="V360" s="31"/>
    </row>
    <row r="361" spans="1:22">
      <c r="A361" s="2">
        <v>359</v>
      </c>
      <c r="B361" s="2" t="s">
        <v>98</v>
      </c>
      <c r="C361" s="2" t="s">
        <v>255</v>
      </c>
      <c r="D361" s="2" t="s">
        <v>256</v>
      </c>
      <c r="E361" s="2" t="s">
        <v>28</v>
      </c>
      <c r="F361" s="2" t="s">
        <v>33</v>
      </c>
      <c r="G361" s="2" t="s">
        <v>38</v>
      </c>
      <c r="H361" s="2" t="s">
        <v>44</v>
      </c>
      <c r="I361" s="2" t="s">
        <v>47</v>
      </c>
      <c r="J361" s="6" t="s">
        <v>64</v>
      </c>
      <c r="K361" s="7" t="s">
        <v>277</v>
      </c>
      <c r="L361" s="2" t="s">
        <v>24</v>
      </c>
      <c r="M361" s="3">
        <f>VLOOKUP(A361,'Pro rata results to population'!$A$6:$E$1046,5,FALSE)</f>
        <v>6.6614960121986879</v>
      </c>
      <c r="N361" s="3">
        <v>1.5215553677092137</v>
      </c>
      <c r="O361" s="2">
        <v>2.5</v>
      </c>
      <c r="P361" s="3">
        <f t="shared" si="25"/>
        <v>0.39137785291631455</v>
      </c>
      <c r="Q361" s="2" t="s">
        <v>25</v>
      </c>
      <c r="R361" s="33" t="str">
        <f t="shared" si="26"/>
        <v>Yes</v>
      </c>
      <c r="S361" s="34">
        <f t="shared" si="27"/>
        <v>228.41045989112743</v>
      </c>
      <c r="T361" s="33">
        <f t="shared" si="28"/>
        <v>5</v>
      </c>
      <c r="U361" s="2">
        <f t="shared" si="29"/>
        <v>411</v>
      </c>
      <c r="V361" s="31"/>
    </row>
    <row r="362" spans="1:22">
      <c r="A362" s="2">
        <v>360</v>
      </c>
      <c r="B362" s="2" t="s">
        <v>98</v>
      </c>
      <c r="C362" s="2" t="s">
        <v>255</v>
      </c>
      <c r="D362" s="2" t="s">
        <v>256</v>
      </c>
      <c r="E362" s="2" t="s">
        <v>28</v>
      </c>
      <c r="F362" s="2" t="s">
        <v>33</v>
      </c>
      <c r="G362" s="2" t="s">
        <v>38</v>
      </c>
      <c r="H362" s="2" t="s">
        <v>44</v>
      </c>
      <c r="I362" s="2" t="s">
        <v>47</v>
      </c>
      <c r="J362" s="6" t="s">
        <v>64</v>
      </c>
      <c r="K362" s="7" t="s">
        <v>278</v>
      </c>
      <c r="L362" s="2" t="s">
        <v>24</v>
      </c>
      <c r="M362" s="3">
        <f>VLOOKUP(A362,'Pro rata results to population'!$A$6:$E$1046,5,FALSE)</f>
        <v>14.738596059873005</v>
      </c>
      <c r="N362" s="3">
        <v>2.4513947590870675</v>
      </c>
      <c r="O362" s="2">
        <v>2.5</v>
      </c>
      <c r="P362" s="3">
        <f t="shared" si="25"/>
        <v>1.9442096365173023E-2</v>
      </c>
      <c r="Q362" s="2" t="s">
        <v>25</v>
      </c>
      <c r="R362" s="33" t="str">
        <f t="shared" si="26"/>
        <v>Yes</v>
      </c>
      <c r="S362" s="34">
        <f t="shared" si="27"/>
        <v>166.32484865781646</v>
      </c>
      <c r="T362" s="33">
        <f t="shared" si="28"/>
        <v>5</v>
      </c>
      <c r="U362" s="2">
        <f t="shared" si="29"/>
        <v>531</v>
      </c>
      <c r="V362" s="31"/>
    </row>
    <row r="363" spans="1:22">
      <c r="A363" s="2">
        <v>361</v>
      </c>
      <c r="B363" s="2" t="s">
        <v>98</v>
      </c>
      <c r="C363" s="2" t="s">
        <v>255</v>
      </c>
      <c r="D363" s="2" t="s">
        <v>256</v>
      </c>
      <c r="E363" s="2" t="s">
        <v>28</v>
      </c>
      <c r="F363" s="2" t="s">
        <v>33</v>
      </c>
      <c r="G363" s="2" t="s">
        <v>38</v>
      </c>
      <c r="H363" s="2" t="s">
        <v>44</v>
      </c>
      <c r="I363" s="2" t="s">
        <v>48</v>
      </c>
      <c r="J363" s="6" t="s">
        <v>91</v>
      </c>
      <c r="K363" s="7" t="s">
        <v>279</v>
      </c>
      <c r="L363" s="2" t="s">
        <v>24</v>
      </c>
      <c r="M363" s="3">
        <f>VLOOKUP(A363,'Pro rata results to population'!$A$6:$E$1046,5,FALSE)</f>
        <v>4.1155603413669697</v>
      </c>
      <c r="N363" s="3">
        <v>1.6060862214708367</v>
      </c>
      <c r="O363" s="2">
        <v>2.5</v>
      </c>
      <c r="P363" s="3">
        <f t="shared" si="25"/>
        <v>0.35756551141166537</v>
      </c>
      <c r="Q363" s="2" t="s">
        <v>25</v>
      </c>
      <c r="R363" s="33" t="str">
        <f t="shared" si="26"/>
        <v>Yes</v>
      </c>
      <c r="S363" s="34">
        <f t="shared" si="27"/>
        <v>390.24727819623723</v>
      </c>
      <c r="T363" s="33">
        <f t="shared" si="28"/>
        <v>5</v>
      </c>
      <c r="U363" s="2">
        <f t="shared" si="29"/>
        <v>237</v>
      </c>
      <c r="V363" s="31"/>
    </row>
    <row r="364" spans="1:22">
      <c r="A364" s="2">
        <v>362</v>
      </c>
      <c r="B364" s="2" t="s">
        <v>98</v>
      </c>
      <c r="C364" s="2" t="s">
        <v>255</v>
      </c>
      <c r="D364" s="2" t="s">
        <v>256</v>
      </c>
      <c r="E364" s="2" t="s">
        <v>28</v>
      </c>
      <c r="F364" s="2" t="s">
        <v>33</v>
      </c>
      <c r="G364" s="2" t="s">
        <v>38</v>
      </c>
      <c r="H364" s="2" t="s">
        <v>44</v>
      </c>
      <c r="I364" s="2" t="s">
        <v>48</v>
      </c>
      <c r="J364" s="6" t="s">
        <v>91</v>
      </c>
      <c r="K364" s="7" t="s">
        <v>280</v>
      </c>
      <c r="L364" s="2" t="s">
        <v>24</v>
      </c>
      <c r="M364" s="3">
        <f>VLOOKUP(A364,'Pro rata results to population'!$A$6:$E$1046,5,FALSE)</f>
        <v>5.3115863591647434</v>
      </c>
      <c r="N364" s="3">
        <v>2.6204564666103138</v>
      </c>
      <c r="O364" s="2">
        <v>2.5</v>
      </c>
      <c r="P364" s="3">
        <f t="shared" si="25"/>
        <v>-4.8182586644125447E-2</v>
      </c>
      <c r="Q364" s="2" t="s">
        <v>25</v>
      </c>
      <c r="R364" s="33" t="str">
        <f t="shared" si="26"/>
        <v>Yes</v>
      </c>
      <c r="S364" s="34">
        <f t="shared" si="27"/>
        <v>493.34723930241915</v>
      </c>
      <c r="T364" s="33">
        <f t="shared" si="28"/>
        <v>5</v>
      </c>
      <c r="U364" s="2">
        <f t="shared" si="29"/>
        <v>184</v>
      </c>
      <c r="V364" s="31"/>
    </row>
    <row r="365" spans="1:22">
      <c r="A365" s="2">
        <v>363</v>
      </c>
      <c r="B365" s="2" t="s">
        <v>98</v>
      </c>
      <c r="C365" s="2" t="s">
        <v>255</v>
      </c>
      <c r="D365" s="2" t="s">
        <v>256</v>
      </c>
      <c r="E365" s="2" t="s">
        <v>28</v>
      </c>
      <c r="F365" s="2" t="s">
        <v>33</v>
      </c>
      <c r="G365" s="2" t="s">
        <v>38</v>
      </c>
      <c r="H365" s="2" t="s">
        <v>44</v>
      </c>
      <c r="I365" s="2" t="s">
        <v>48</v>
      </c>
      <c r="J365" s="6" t="s">
        <v>91</v>
      </c>
      <c r="K365" s="7">
        <v>210</v>
      </c>
      <c r="L365" s="2" t="s">
        <v>24</v>
      </c>
      <c r="M365" s="3">
        <f>VLOOKUP(A365,'Pro rata results to population'!$A$6:$E$1046,5,FALSE)</f>
        <v>2.7189778335423833</v>
      </c>
      <c r="N365" s="3">
        <v>1.6906170752324601</v>
      </c>
      <c r="O365" s="2">
        <v>2.5</v>
      </c>
      <c r="P365" s="3">
        <f t="shared" si="25"/>
        <v>0.32375316990701597</v>
      </c>
      <c r="Q365" s="2" t="s">
        <v>25</v>
      </c>
      <c r="R365" s="33" t="str">
        <f t="shared" si="26"/>
        <v>Yes</v>
      </c>
      <c r="S365" s="34">
        <f t="shared" si="27"/>
        <v>621.78405957427856</v>
      </c>
      <c r="T365" s="33">
        <f t="shared" si="28"/>
        <v>5</v>
      </c>
      <c r="U365" s="2">
        <f t="shared" si="29"/>
        <v>139</v>
      </c>
      <c r="V365" s="31"/>
    </row>
    <row r="366" spans="1:22">
      <c r="A366" s="2">
        <v>364</v>
      </c>
      <c r="B366" s="2" t="s">
        <v>98</v>
      </c>
      <c r="C366" s="2" t="s">
        <v>255</v>
      </c>
      <c r="D366" s="2" t="s">
        <v>256</v>
      </c>
      <c r="E366" s="2" t="s">
        <v>28</v>
      </c>
      <c r="F366" s="2" t="s">
        <v>33</v>
      </c>
      <c r="G366" s="2" t="s">
        <v>38</v>
      </c>
      <c r="H366" s="2" t="s">
        <v>44</v>
      </c>
      <c r="I366" s="2" t="s">
        <v>48</v>
      </c>
      <c r="J366" s="6" t="s">
        <v>91</v>
      </c>
      <c r="K366" s="7" t="s">
        <v>281</v>
      </c>
      <c r="L366" s="2" t="s">
        <v>24</v>
      </c>
      <c r="M366" s="3">
        <f>VLOOKUP(A366,'Pro rata results to population'!$A$6:$E$1046,5,FALSE)</f>
        <v>3.9456734193897565</v>
      </c>
      <c r="N366" s="3">
        <v>2.874049027895182</v>
      </c>
      <c r="O366" s="2">
        <v>2.5</v>
      </c>
      <c r="P366" s="3">
        <f t="shared" si="25"/>
        <v>-0.14961961115807276</v>
      </c>
      <c r="Q366" s="2" t="s">
        <v>25</v>
      </c>
      <c r="R366" s="33" t="str">
        <f t="shared" si="26"/>
        <v>Yes</v>
      </c>
      <c r="S366" s="34">
        <f t="shared" si="27"/>
        <v>728.40519789893972</v>
      </c>
      <c r="T366" s="33">
        <f t="shared" si="28"/>
        <v>5</v>
      </c>
      <c r="U366" s="2">
        <f t="shared" si="29"/>
        <v>113</v>
      </c>
      <c r="V366" s="31"/>
    </row>
    <row r="367" spans="1:22">
      <c r="A367" s="2">
        <v>365</v>
      </c>
      <c r="B367" s="2" t="s">
        <v>98</v>
      </c>
      <c r="C367" s="2" t="s">
        <v>255</v>
      </c>
      <c r="D367" s="2" t="s">
        <v>256</v>
      </c>
      <c r="E367" s="2" t="s">
        <v>28</v>
      </c>
      <c r="F367" s="2" t="s">
        <v>33</v>
      </c>
      <c r="G367" s="2" t="s">
        <v>38</v>
      </c>
      <c r="H367" s="2" t="s">
        <v>44</v>
      </c>
      <c r="I367" s="2" t="s">
        <v>48</v>
      </c>
      <c r="J367" s="6" t="s">
        <v>91</v>
      </c>
      <c r="K367" s="7">
        <v>215</v>
      </c>
      <c r="L367" s="2" t="s">
        <v>24</v>
      </c>
      <c r="M367" s="3">
        <f>VLOOKUP(A367,'Pro rata results to population'!$A$6:$E$1046,5,FALSE)</f>
        <v>3.7803276501968277</v>
      </c>
      <c r="N367" s="3">
        <v>2.7049873203719366</v>
      </c>
      <c r="O367" s="2">
        <v>2.5</v>
      </c>
      <c r="P367" s="3">
        <f t="shared" si="25"/>
        <v>-8.1994928148774626E-2</v>
      </c>
      <c r="Q367" s="2" t="s">
        <v>25</v>
      </c>
      <c r="R367" s="33" t="str">
        <f t="shared" si="26"/>
        <v>Yes</v>
      </c>
      <c r="S367" s="34">
        <f t="shared" si="27"/>
        <v>715.54308797310148</v>
      </c>
      <c r="T367" s="33">
        <f t="shared" si="28"/>
        <v>5</v>
      </c>
      <c r="U367" s="2">
        <f t="shared" si="29"/>
        <v>115</v>
      </c>
      <c r="V367" s="31"/>
    </row>
    <row r="368" spans="1:22">
      <c r="A368" s="2">
        <v>366</v>
      </c>
      <c r="B368" s="2" t="s">
        <v>98</v>
      </c>
      <c r="C368" s="2" t="s">
        <v>255</v>
      </c>
      <c r="D368" s="2" t="s">
        <v>256</v>
      </c>
      <c r="E368" s="2" t="s">
        <v>28</v>
      </c>
      <c r="F368" s="2" t="s">
        <v>33</v>
      </c>
      <c r="G368" s="2" t="s">
        <v>38</v>
      </c>
      <c r="H368" s="2" t="s">
        <v>44</v>
      </c>
      <c r="I368" s="2" t="s">
        <v>48</v>
      </c>
      <c r="J368" s="6" t="s">
        <v>91</v>
      </c>
      <c r="K368" s="7" t="s">
        <v>282</v>
      </c>
      <c r="L368" s="2" t="s">
        <v>258</v>
      </c>
      <c r="M368" s="3">
        <f>VLOOKUP(A368,'Pro rata results to population'!$A$6:$E$1046,5,FALSE)</f>
        <v>1.7877642137305187</v>
      </c>
      <c r="N368" s="3">
        <v>3.5502958579881665</v>
      </c>
      <c r="O368" s="2">
        <v>2.5</v>
      </c>
      <c r="P368" s="3">
        <f t="shared" si="25"/>
        <v>-0.42011834319526664</v>
      </c>
      <c r="Q368" s="2" t="s">
        <v>25</v>
      </c>
      <c r="R368" s="33" t="str">
        <f t="shared" si="26"/>
        <v>Yes</v>
      </c>
      <c r="S368" s="34">
        <f t="shared" si="27"/>
        <v>1985.8859634402131</v>
      </c>
      <c r="T368" s="33">
        <f t="shared" si="28"/>
        <v>5</v>
      </c>
      <c r="U368" s="2">
        <f t="shared" si="29"/>
        <v>27</v>
      </c>
      <c r="V368" s="31"/>
    </row>
    <row r="369" spans="1:22">
      <c r="A369" s="2">
        <v>367</v>
      </c>
      <c r="B369" s="2" t="s">
        <v>98</v>
      </c>
      <c r="C369" s="2" t="s">
        <v>255</v>
      </c>
      <c r="D369" s="2" t="s">
        <v>256</v>
      </c>
      <c r="E369" s="2" t="s">
        <v>28</v>
      </c>
      <c r="F369" s="2" t="s">
        <v>33</v>
      </c>
      <c r="G369" s="2" t="s">
        <v>38</v>
      </c>
      <c r="H369" s="2" t="s">
        <v>44</v>
      </c>
      <c r="I369" s="2" t="s">
        <v>48</v>
      </c>
      <c r="J369" s="6" t="s">
        <v>91</v>
      </c>
      <c r="K369" s="7" t="s">
        <v>282</v>
      </c>
      <c r="L369" s="2" t="s">
        <v>259</v>
      </c>
      <c r="M369" s="3">
        <f>VLOOKUP(A369,'Pro rata results to population'!$A$6:$E$1046,5,FALSE)</f>
        <v>4.3956308045841643</v>
      </c>
      <c r="N369" s="3">
        <v>2.1978021978021984</v>
      </c>
      <c r="O369" s="2">
        <v>2.5</v>
      </c>
      <c r="P369" s="3">
        <f t="shared" si="25"/>
        <v>0.12087912087912067</v>
      </c>
      <c r="Q369" s="2" t="s">
        <v>25</v>
      </c>
      <c r="R369" s="33" t="str">
        <f t="shared" si="26"/>
        <v>Yes</v>
      </c>
      <c r="S369" s="34">
        <f t="shared" si="27"/>
        <v>499.99699599659965</v>
      </c>
      <c r="T369" s="33">
        <f t="shared" si="28"/>
        <v>5</v>
      </c>
      <c r="U369" s="2">
        <f t="shared" si="29"/>
        <v>178</v>
      </c>
      <c r="V369" s="31"/>
    </row>
    <row r="370" spans="1:22">
      <c r="A370" s="2">
        <v>368</v>
      </c>
      <c r="B370" s="2" t="s">
        <v>98</v>
      </c>
      <c r="C370" s="2" t="s">
        <v>255</v>
      </c>
      <c r="D370" s="2" t="s">
        <v>256</v>
      </c>
      <c r="E370" s="2" t="s">
        <v>28</v>
      </c>
      <c r="F370" s="2" t="s">
        <v>33</v>
      </c>
      <c r="G370" s="2" t="s">
        <v>38</v>
      </c>
      <c r="H370" s="2" t="s">
        <v>44</v>
      </c>
      <c r="I370" s="2" t="s">
        <v>48</v>
      </c>
      <c r="J370" s="6" t="s">
        <v>91</v>
      </c>
      <c r="K370" s="7">
        <v>218</v>
      </c>
      <c r="L370" s="2" t="s">
        <v>24</v>
      </c>
      <c r="M370" s="3">
        <f>VLOOKUP(A370,'Pro rata results to population'!$A$6:$E$1046,5,FALSE)</f>
        <v>1.714514263619622</v>
      </c>
      <c r="N370" s="3">
        <v>3.3812341504649202</v>
      </c>
      <c r="O370" s="2">
        <v>2.5</v>
      </c>
      <c r="P370" s="3">
        <f t="shared" si="25"/>
        <v>-0.35249366018596806</v>
      </c>
      <c r="Q370" s="2" t="s">
        <v>25</v>
      </c>
      <c r="R370" s="33" t="str">
        <f t="shared" si="26"/>
        <v>Yes</v>
      </c>
      <c r="S370" s="34">
        <f t="shared" si="27"/>
        <v>1972.1236633672429</v>
      </c>
      <c r="T370" s="33">
        <f t="shared" si="28"/>
        <v>5</v>
      </c>
      <c r="U370" s="2">
        <f t="shared" si="29"/>
        <v>29</v>
      </c>
      <c r="V370" s="31"/>
    </row>
    <row r="371" spans="1:22">
      <c r="A371" s="2">
        <v>369</v>
      </c>
      <c r="B371" s="2" t="s">
        <v>98</v>
      </c>
      <c r="C371" s="2" t="s">
        <v>255</v>
      </c>
      <c r="D371" s="2" t="s">
        <v>256</v>
      </c>
      <c r="E371" s="2" t="s">
        <v>28</v>
      </c>
      <c r="F371" s="2" t="s">
        <v>33</v>
      </c>
      <c r="G371" s="2" t="s">
        <v>38</v>
      </c>
      <c r="H371" s="2" t="s">
        <v>44</v>
      </c>
      <c r="I371" s="2" t="s">
        <v>48</v>
      </c>
      <c r="J371" s="6" t="s">
        <v>91</v>
      </c>
      <c r="K371" s="7" t="s">
        <v>283</v>
      </c>
      <c r="L371" s="2" t="s">
        <v>24</v>
      </c>
      <c r="M371" s="3">
        <f>VLOOKUP(A371,'Pro rata results to population'!$A$6:$E$1046,5,FALSE)</f>
        <v>2.6326086892352705</v>
      </c>
      <c r="N371" s="3">
        <v>1.69</v>
      </c>
      <c r="O371" s="2">
        <v>2.5</v>
      </c>
      <c r="P371" s="3">
        <f t="shared" si="25"/>
        <v>0.32400000000000007</v>
      </c>
      <c r="Q371" s="2" t="s">
        <v>25</v>
      </c>
      <c r="R371" s="33" t="str">
        <f t="shared" si="26"/>
        <v>Yes</v>
      </c>
      <c r="S371" s="34">
        <f t="shared" si="27"/>
        <v>641.94880420717482</v>
      </c>
      <c r="T371" s="33">
        <f t="shared" si="28"/>
        <v>5</v>
      </c>
      <c r="U371" s="2">
        <f t="shared" si="29"/>
        <v>134</v>
      </c>
      <c r="V371" s="31"/>
    </row>
    <row r="372" spans="1:22">
      <c r="A372" s="2">
        <v>370</v>
      </c>
      <c r="B372" s="2" t="s">
        <v>98</v>
      </c>
      <c r="C372" s="2" t="s">
        <v>255</v>
      </c>
      <c r="D372" s="2" t="s">
        <v>256</v>
      </c>
      <c r="E372" s="2" t="s">
        <v>28</v>
      </c>
      <c r="F372" s="2" t="s">
        <v>33</v>
      </c>
      <c r="G372" s="2" t="s">
        <v>38</v>
      </c>
      <c r="H372" s="2" t="s">
        <v>44</v>
      </c>
      <c r="I372" s="2" t="s">
        <v>48</v>
      </c>
      <c r="J372" s="6" t="s">
        <v>91</v>
      </c>
      <c r="K372" s="7" t="s">
        <v>284</v>
      </c>
      <c r="L372" s="2" t="s">
        <v>24</v>
      </c>
      <c r="M372" s="3">
        <f>VLOOKUP(A372,'Pro rata results to population'!$A$6:$E$1046,5,FALSE)</f>
        <v>5.3781998460007046</v>
      </c>
      <c r="N372" s="3">
        <v>2.621</v>
      </c>
      <c r="O372" s="2">
        <v>2.5</v>
      </c>
      <c r="P372" s="3">
        <f t="shared" si="25"/>
        <v>-4.8399999999999999E-2</v>
      </c>
      <c r="Q372" s="2" t="s">
        <v>25</v>
      </c>
      <c r="R372" s="33" t="str">
        <f t="shared" si="26"/>
        <v>Yes</v>
      </c>
      <c r="S372" s="34">
        <f t="shared" si="27"/>
        <v>487.33778495587291</v>
      </c>
      <c r="T372" s="33">
        <f t="shared" si="28"/>
        <v>5</v>
      </c>
      <c r="U372" s="2">
        <f t="shared" si="29"/>
        <v>188</v>
      </c>
      <c r="V372" s="31"/>
    </row>
    <row r="373" spans="1:22">
      <c r="A373" s="2">
        <v>371</v>
      </c>
      <c r="B373" s="2" t="s">
        <v>98</v>
      </c>
      <c r="C373" s="2" t="s">
        <v>255</v>
      </c>
      <c r="D373" s="2" t="s">
        <v>256</v>
      </c>
      <c r="E373" s="2" t="s">
        <v>28</v>
      </c>
      <c r="F373" s="2" t="s">
        <v>33</v>
      </c>
      <c r="G373" s="2" t="s">
        <v>38</v>
      </c>
      <c r="H373" s="2" t="s">
        <v>44</v>
      </c>
      <c r="I373" s="2" t="s">
        <v>48</v>
      </c>
      <c r="J373" s="6" t="s">
        <v>91</v>
      </c>
      <c r="K373" s="7" t="s">
        <v>285</v>
      </c>
      <c r="L373" s="2" t="s">
        <v>24</v>
      </c>
      <c r="M373" s="3">
        <f>VLOOKUP(A373,'Pro rata results to population'!$A$6:$E$1046,5,FALSE)</f>
        <v>3.4043769077821704</v>
      </c>
      <c r="N373" s="3">
        <v>1.4370245139475908</v>
      </c>
      <c r="O373" s="2">
        <v>2.5</v>
      </c>
      <c r="P373" s="3">
        <f t="shared" si="25"/>
        <v>0.42519019442096373</v>
      </c>
      <c r="Q373" s="2" t="s">
        <v>25</v>
      </c>
      <c r="R373" s="33" t="str">
        <f t="shared" si="26"/>
        <v>Yes</v>
      </c>
      <c r="S373" s="34">
        <f t="shared" si="27"/>
        <v>422.11087458108767</v>
      </c>
      <c r="T373" s="33">
        <f t="shared" si="28"/>
        <v>5</v>
      </c>
      <c r="U373" s="2">
        <f t="shared" si="29"/>
        <v>218</v>
      </c>
      <c r="V373" s="31"/>
    </row>
    <row r="374" spans="1:22">
      <c r="A374" s="2">
        <v>372</v>
      </c>
      <c r="B374" s="2" t="s">
        <v>98</v>
      </c>
      <c r="C374" s="2" t="s">
        <v>255</v>
      </c>
      <c r="D374" s="2" t="s">
        <v>256</v>
      </c>
      <c r="E374" s="2" t="s">
        <v>28</v>
      </c>
      <c r="F374" s="2" t="s">
        <v>33</v>
      </c>
      <c r="G374" s="2" t="s">
        <v>38</v>
      </c>
      <c r="H374" s="2" t="s">
        <v>44</v>
      </c>
      <c r="I374" s="2" t="s">
        <v>48</v>
      </c>
      <c r="J374" s="6" t="s">
        <v>68</v>
      </c>
      <c r="K374" s="7" t="s">
        <v>286</v>
      </c>
      <c r="L374" s="2" t="s">
        <v>24</v>
      </c>
      <c r="M374" s="3">
        <f>VLOOKUP(A374,'Pro rata results to population'!$A$6:$E$1046,5,FALSE)</f>
        <v>5.6291021841155109</v>
      </c>
      <c r="N374" s="3">
        <v>2.4513947590870679</v>
      </c>
      <c r="O374" s="2">
        <v>2.5</v>
      </c>
      <c r="P374" s="3">
        <f t="shared" si="25"/>
        <v>1.9442096365172801E-2</v>
      </c>
      <c r="Q374" s="2" t="s">
        <v>25</v>
      </c>
      <c r="R374" s="33" t="str">
        <f t="shared" si="26"/>
        <v>Yes</v>
      </c>
      <c r="S374" s="34">
        <f t="shared" si="27"/>
        <v>435.48592278259571</v>
      </c>
      <c r="T374" s="33">
        <f t="shared" si="28"/>
        <v>5</v>
      </c>
      <c r="U374" s="2">
        <f t="shared" si="29"/>
        <v>210</v>
      </c>
      <c r="V374" s="31"/>
    </row>
    <row r="375" spans="1:22">
      <c r="A375" s="2">
        <v>373</v>
      </c>
      <c r="B375" s="2" t="s">
        <v>98</v>
      </c>
      <c r="C375" s="2" t="s">
        <v>255</v>
      </c>
      <c r="D375" s="2" t="s">
        <v>256</v>
      </c>
      <c r="E375" s="2" t="s">
        <v>28</v>
      </c>
      <c r="F375" s="2" t="s">
        <v>33</v>
      </c>
      <c r="G375" s="2" t="s">
        <v>38</v>
      </c>
      <c r="H375" s="2" t="s">
        <v>44</v>
      </c>
      <c r="I375" s="2" t="s">
        <v>48</v>
      </c>
      <c r="J375" s="6" t="s">
        <v>68</v>
      </c>
      <c r="K375" s="7" t="s">
        <v>287</v>
      </c>
      <c r="L375" s="2" t="s">
        <v>24</v>
      </c>
      <c r="M375" s="3">
        <f>VLOOKUP(A375,'Pro rata results to population'!$A$6:$E$1046,5,FALSE)</f>
        <v>2.7962766035042548</v>
      </c>
      <c r="N375" s="3">
        <v>2.2823330515638207</v>
      </c>
      <c r="O375" s="2">
        <v>2.5</v>
      </c>
      <c r="P375" s="3">
        <f t="shared" si="25"/>
        <v>8.7066779374471714E-2</v>
      </c>
      <c r="Q375" s="2" t="s">
        <v>25</v>
      </c>
      <c r="R375" s="33" t="str">
        <f t="shared" si="26"/>
        <v>Yes</v>
      </c>
      <c r="S375" s="34">
        <f t="shared" si="27"/>
        <v>816.20432281399951</v>
      </c>
      <c r="T375" s="33">
        <f t="shared" si="28"/>
        <v>5</v>
      </c>
      <c r="U375" s="2">
        <f t="shared" si="29"/>
        <v>99</v>
      </c>
      <c r="V375" s="31"/>
    </row>
    <row r="376" spans="1:22">
      <c r="A376" s="2">
        <v>374</v>
      </c>
      <c r="B376" s="2" t="s">
        <v>98</v>
      </c>
      <c r="C376" s="2" t="s">
        <v>255</v>
      </c>
      <c r="D376" s="2" t="s">
        <v>256</v>
      </c>
      <c r="E376" s="2" t="s">
        <v>28</v>
      </c>
      <c r="F376" s="2" t="s">
        <v>33</v>
      </c>
      <c r="G376" s="2" t="s">
        <v>38</v>
      </c>
      <c r="H376" s="2" t="s">
        <v>44</v>
      </c>
      <c r="I376" s="2" t="s">
        <v>48</v>
      </c>
      <c r="J376" s="6" t="s">
        <v>68</v>
      </c>
      <c r="K376" s="7">
        <v>236</v>
      </c>
      <c r="L376" s="2" t="s">
        <v>24</v>
      </c>
      <c r="M376" s="3">
        <f>VLOOKUP(A376,'Pro rata results to population'!$A$6:$E$1046,5,FALSE)</f>
        <v>0.67263445862158633</v>
      </c>
      <c r="N376" s="3">
        <v>1.2679628064243449</v>
      </c>
      <c r="O376" s="2">
        <v>2.5</v>
      </c>
      <c r="P376" s="3">
        <f t="shared" si="25"/>
        <v>0.49281487743026209</v>
      </c>
      <c r="Q376" s="2" t="s">
        <v>25</v>
      </c>
      <c r="R376" s="33" t="str">
        <f t="shared" si="26"/>
        <v>Yes</v>
      </c>
      <c r="S376" s="34">
        <f t="shared" si="27"/>
        <v>1885.0696543598892</v>
      </c>
      <c r="T376" s="33">
        <f t="shared" si="28"/>
        <v>5</v>
      </c>
      <c r="U376" s="2">
        <f t="shared" si="29"/>
        <v>35</v>
      </c>
      <c r="V376" s="31"/>
    </row>
    <row r="377" spans="1:22">
      <c r="A377" s="2">
        <v>375</v>
      </c>
      <c r="B377" s="2" t="s">
        <v>98</v>
      </c>
      <c r="C377" s="2" t="s">
        <v>255</v>
      </c>
      <c r="D377" s="2" t="s">
        <v>256</v>
      </c>
      <c r="E377" s="2" t="s">
        <v>28</v>
      </c>
      <c r="F377" s="2" t="s">
        <v>33</v>
      </c>
      <c r="G377" s="2" t="s">
        <v>38</v>
      </c>
      <c r="H377" s="2" t="s">
        <v>44</v>
      </c>
      <c r="I377" s="2" t="s">
        <v>48</v>
      </c>
      <c r="J377" s="6" t="s">
        <v>68</v>
      </c>
      <c r="K377" s="7" t="s">
        <v>288</v>
      </c>
      <c r="L377" s="2" t="s">
        <v>24</v>
      </c>
      <c r="M377" s="3">
        <f>VLOOKUP(A377,'Pro rata results to population'!$A$6:$E$1046,5,FALSE)</f>
        <v>2.2322261448962593</v>
      </c>
      <c r="N377" s="3">
        <v>1.6060862214708367</v>
      </c>
      <c r="O377" s="2">
        <v>2.5</v>
      </c>
      <c r="P377" s="3">
        <f t="shared" si="25"/>
        <v>0.35756551141166537</v>
      </c>
      <c r="Q377" s="2" t="s">
        <v>25</v>
      </c>
      <c r="R377" s="33" t="str">
        <f t="shared" si="26"/>
        <v>Yes</v>
      </c>
      <c r="S377" s="34">
        <f t="shared" si="27"/>
        <v>719.49978058584111</v>
      </c>
      <c r="T377" s="33">
        <f t="shared" si="28"/>
        <v>5</v>
      </c>
      <c r="U377" s="2">
        <f t="shared" si="29"/>
        <v>114</v>
      </c>
      <c r="V377" s="31"/>
    </row>
    <row r="378" spans="1:22">
      <c r="A378" s="2">
        <v>376</v>
      </c>
      <c r="B378" s="2" t="s">
        <v>98</v>
      </c>
      <c r="C378" s="2" t="s">
        <v>255</v>
      </c>
      <c r="D378" s="2" t="s">
        <v>256</v>
      </c>
      <c r="E378" s="2" t="s">
        <v>28</v>
      </c>
      <c r="F378" s="2" t="s">
        <v>33</v>
      </c>
      <c r="G378" s="2" t="s">
        <v>38</v>
      </c>
      <c r="H378" s="2" t="s">
        <v>44</v>
      </c>
      <c r="I378" s="2" t="s">
        <v>48</v>
      </c>
      <c r="J378" s="6" t="s">
        <v>68</v>
      </c>
      <c r="K378" s="7" t="s">
        <v>289</v>
      </c>
      <c r="L378" s="2" t="s">
        <v>24</v>
      </c>
      <c r="M378" s="3">
        <f>VLOOKUP(A378,'Pro rata results to population'!$A$6:$E$1046,5,FALSE)</f>
        <v>7.3062120740590872</v>
      </c>
      <c r="N378" s="3">
        <v>3.6348267117497901</v>
      </c>
      <c r="O378" s="2">
        <v>2.5</v>
      </c>
      <c r="P378" s="3">
        <f t="shared" si="25"/>
        <v>-0.45393068469991604</v>
      </c>
      <c r="Q378" s="2" t="s">
        <v>25</v>
      </c>
      <c r="R378" s="33" t="str">
        <f t="shared" si="26"/>
        <v>Yes</v>
      </c>
      <c r="S378" s="34">
        <f t="shared" si="27"/>
        <v>497.49811186775503</v>
      </c>
      <c r="T378" s="33">
        <f t="shared" si="28"/>
        <v>5</v>
      </c>
      <c r="U378" s="2">
        <f t="shared" si="29"/>
        <v>181</v>
      </c>
      <c r="V378" s="31"/>
    </row>
    <row r="379" spans="1:22">
      <c r="A379" s="2">
        <v>377</v>
      </c>
      <c r="B379" s="2" t="s">
        <v>98</v>
      </c>
      <c r="C379" s="2" t="s">
        <v>255</v>
      </c>
      <c r="D379" s="2" t="s">
        <v>256</v>
      </c>
      <c r="E379" s="2" t="s">
        <v>28</v>
      </c>
      <c r="F379" s="2" t="s">
        <v>33</v>
      </c>
      <c r="G379" s="2" t="s">
        <v>38</v>
      </c>
      <c r="H379" s="2" t="s">
        <v>44</v>
      </c>
      <c r="I379" s="2" t="s">
        <v>48</v>
      </c>
      <c r="J379" s="6" t="s">
        <v>68</v>
      </c>
      <c r="K379" s="7">
        <v>271</v>
      </c>
      <c r="L379" s="2" t="s">
        <v>24</v>
      </c>
      <c r="M379" s="3">
        <f>VLOOKUP(A379,'Pro rata results to population'!$A$6:$E$1046,5,FALSE)</f>
        <v>1.1612766674215789</v>
      </c>
      <c r="N379" s="3">
        <v>1.9442096365173291</v>
      </c>
      <c r="O379" s="2">
        <v>2.5</v>
      </c>
      <c r="P379" s="3">
        <f t="shared" si="25"/>
        <v>0.22231614539306832</v>
      </c>
      <c r="Q379" s="2" t="s">
        <v>25</v>
      </c>
      <c r="R379" s="33" t="str">
        <f t="shared" si="26"/>
        <v>Yes</v>
      </c>
      <c r="S379" s="34">
        <f t="shared" si="27"/>
        <v>1674.200206600312</v>
      </c>
      <c r="T379" s="33">
        <f t="shared" si="28"/>
        <v>5</v>
      </c>
      <c r="U379" s="2">
        <f t="shared" si="29"/>
        <v>40</v>
      </c>
      <c r="V379" s="31"/>
    </row>
    <row r="380" spans="1:22">
      <c r="A380" s="2">
        <v>378</v>
      </c>
      <c r="B380" s="2" t="s">
        <v>98</v>
      </c>
      <c r="C380" s="2" t="s">
        <v>255</v>
      </c>
      <c r="D380" s="2" t="s">
        <v>256</v>
      </c>
      <c r="E380" s="2" t="s">
        <v>28</v>
      </c>
      <c r="F380" s="2" t="s">
        <v>33</v>
      </c>
      <c r="G380" s="2" t="s">
        <v>38</v>
      </c>
      <c r="H380" s="2" t="s">
        <v>44</v>
      </c>
      <c r="I380" s="2" t="s">
        <v>48</v>
      </c>
      <c r="J380" s="6" t="s">
        <v>68</v>
      </c>
      <c r="K380" s="7">
        <v>272</v>
      </c>
      <c r="L380" s="2" t="s">
        <v>24</v>
      </c>
      <c r="M380" s="3">
        <f>VLOOKUP(A380,'Pro rata results to population'!$A$6:$E$1046,5,FALSE)</f>
        <v>0.84450810096304618</v>
      </c>
      <c r="N380" s="3">
        <v>1.3524936601859678</v>
      </c>
      <c r="O380" s="2">
        <v>2.5</v>
      </c>
      <c r="P380" s="3">
        <f t="shared" si="25"/>
        <v>0.45900253592561291</v>
      </c>
      <c r="Q380" s="2" t="s">
        <v>25</v>
      </c>
      <c r="R380" s="33" t="str">
        <f t="shared" si="26"/>
        <v>Yes</v>
      </c>
      <c r="S380" s="34">
        <f t="shared" si="27"/>
        <v>1601.5165024984763</v>
      </c>
      <c r="T380" s="33">
        <f t="shared" si="28"/>
        <v>5</v>
      </c>
      <c r="U380" s="2">
        <f t="shared" si="29"/>
        <v>44</v>
      </c>
      <c r="V380" s="31"/>
    </row>
    <row r="381" spans="1:22">
      <c r="A381" s="2">
        <v>379</v>
      </c>
      <c r="B381" s="2" t="s">
        <v>98</v>
      </c>
      <c r="C381" s="2" t="s">
        <v>255</v>
      </c>
      <c r="D381" s="2" t="s">
        <v>256</v>
      </c>
      <c r="E381" s="2" t="s">
        <v>28</v>
      </c>
      <c r="F381" s="2" t="s">
        <v>33</v>
      </c>
      <c r="G381" s="2" t="s">
        <v>38</v>
      </c>
      <c r="H381" s="2" t="s">
        <v>44</v>
      </c>
      <c r="I381" s="2" t="s">
        <v>48</v>
      </c>
      <c r="J381" s="6" t="s">
        <v>68</v>
      </c>
      <c r="K381" s="7">
        <v>273</v>
      </c>
      <c r="L381" s="2" t="s">
        <v>24</v>
      </c>
      <c r="M381" s="3">
        <f>VLOOKUP(A381,'Pro rata results to population'!$A$6:$E$1046,5,FALSE)</f>
        <v>3.4148152960107399</v>
      </c>
      <c r="N381" s="3">
        <v>2.7895181741335588</v>
      </c>
      <c r="O381" s="2">
        <v>2.5</v>
      </c>
      <c r="P381" s="3">
        <f t="shared" si="25"/>
        <v>-0.11580726965342358</v>
      </c>
      <c r="Q381" s="2" t="s">
        <v>25</v>
      </c>
      <c r="R381" s="33" t="str">
        <f t="shared" si="26"/>
        <v>Yes</v>
      </c>
      <c r="S381" s="34">
        <f t="shared" si="27"/>
        <v>816.88698577411606</v>
      </c>
      <c r="T381" s="33">
        <f t="shared" si="28"/>
        <v>5</v>
      </c>
      <c r="U381" s="2">
        <f t="shared" si="29"/>
        <v>98</v>
      </c>
      <c r="V381" s="31"/>
    </row>
    <row r="382" spans="1:22">
      <c r="A382" s="2">
        <v>380</v>
      </c>
      <c r="B382" s="2" t="s">
        <v>98</v>
      </c>
      <c r="C382" s="2" t="s">
        <v>255</v>
      </c>
      <c r="D382" s="2" t="s">
        <v>256</v>
      </c>
      <c r="E382" s="2" t="s">
        <v>28</v>
      </c>
      <c r="F382" s="2" t="s">
        <v>33</v>
      </c>
      <c r="G382" s="2" t="s">
        <v>38</v>
      </c>
      <c r="H382" s="2" t="s">
        <v>44</v>
      </c>
      <c r="I382" s="2" t="s">
        <v>48</v>
      </c>
      <c r="J382" s="6" t="s">
        <v>68</v>
      </c>
      <c r="K382" s="7" t="s">
        <v>290</v>
      </c>
      <c r="L382" s="2" t="s">
        <v>24</v>
      </c>
      <c r="M382" s="3">
        <f>VLOOKUP(A382,'Pro rata results to population'!$A$6:$E$1046,5,FALSE)</f>
        <v>7.9183254565838235</v>
      </c>
      <c r="N382" s="3">
        <v>2.704987320371937</v>
      </c>
      <c r="O382" s="2">
        <v>2.5</v>
      </c>
      <c r="P382" s="3">
        <f t="shared" si="25"/>
        <v>-8.1994928148774848E-2</v>
      </c>
      <c r="Q382" s="2" t="s">
        <v>25</v>
      </c>
      <c r="R382" s="33" t="str">
        <f t="shared" si="26"/>
        <v>Yes</v>
      </c>
      <c r="S382" s="34">
        <f t="shared" si="27"/>
        <v>341.61103066593842</v>
      </c>
      <c r="T382" s="33">
        <f t="shared" si="28"/>
        <v>5</v>
      </c>
      <c r="U382" s="2">
        <f t="shared" si="29"/>
        <v>274</v>
      </c>
      <c r="V382" s="31"/>
    </row>
    <row r="383" spans="1:22">
      <c r="A383" s="2">
        <v>381</v>
      </c>
      <c r="B383" s="2" t="s">
        <v>98</v>
      </c>
      <c r="C383" s="2" t="s">
        <v>255</v>
      </c>
      <c r="D383" s="2" t="s">
        <v>256</v>
      </c>
      <c r="E383" s="2" t="s">
        <v>28</v>
      </c>
      <c r="F383" s="2" t="s">
        <v>33</v>
      </c>
      <c r="G383" s="2" t="s">
        <v>38</v>
      </c>
      <c r="H383" s="2" t="s">
        <v>44</v>
      </c>
      <c r="I383" s="2" t="s">
        <v>48</v>
      </c>
      <c r="J383" s="6" t="s">
        <v>68</v>
      </c>
      <c r="K383" s="8" t="s">
        <v>291</v>
      </c>
      <c r="L383" s="2" t="s">
        <v>24</v>
      </c>
      <c r="M383" s="3">
        <f>VLOOKUP(A383,'Pro rata results to population'!$A$6:$E$1046,5,FALSE)</f>
        <v>3.9730492223875205</v>
      </c>
      <c r="N383" s="3">
        <v>2.2823330515638212</v>
      </c>
      <c r="O383" s="2">
        <v>2.5</v>
      </c>
      <c r="P383" s="3">
        <f t="shared" si="25"/>
        <v>8.7066779374471492E-2</v>
      </c>
      <c r="Q383" s="2" t="s">
        <v>25</v>
      </c>
      <c r="R383" s="33" t="str">
        <f t="shared" si="26"/>
        <v>Yes</v>
      </c>
      <c r="S383" s="34">
        <f t="shared" si="27"/>
        <v>574.45375675267906</v>
      </c>
      <c r="T383" s="33">
        <f t="shared" si="28"/>
        <v>5</v>
      </c>
      <c r="U383" s="2">
        <f t="shared" si="29"/>
        <v>154</v>
      </c>
      <c r="V383" s="31"/>
    </row>
    <row r="384" spans="1:22">
      <c r="A384" s="2">
        <v>382</v>
      </c>
      <c r="B384" s="2" t="s">
        <v>98</v>
      </c>
      <c r="C384" s="2" t="s">
        <v>255</v>
      </c>
      <c r="D384" s="2" t="s">
        <v>256</v>
      </c>
      <c r="E384" s="2" t="s">
        <v>28</v>
      </c>
      <c r="F384" s="2" t="s">
        <v>33</v>
      </c>
      <c r="G384" s="2" t="s">
        <v>38</v>
      </c>
      <c r="H384" s="2" t="s">
        <v>44</v>
      </c>
      <c r="I384" s="2" t="s">
        <v>48</v>
      </c>
      <c r="J384" s="6" t="s">
        <v>68</v>
      </c>
      <c r="K384" s="7" t="s">
        <v>292</v>
      </c>
      <c r="L384" s="2" t="s">
        <v>24</v>
      </c>
      <c r="M384" s="3">
        <f>VLOOKUP(A384,'Pro rata results to population'!$A$6:$E$1046,5,FALSE)</f>
        <v>1.9155844298143403</v>
      </c>
      <c r="N384" s="3">
        <v>1.521555367709214</v>
      </c>
      <c r="O384" s="2">
        <v>2.5</v>
      </c>
      <c r="P384" s="3">
        <f t="shared" si="25"/>
        <v>0.39137785291631444</v>
      </c>
      <c r="Q384" s="2" t="s">
        <v>25</v>
      </c>
      <c r="R384" s="33" t="str">
        <f t="shared" si="26"/>
        <v>Yes</v>
      </c>
      <c r="S384" s="34">
        <f t="shared" si="27"/>
        <v>794.30347419178179</v>
      </c>
      <c r="T384" s="33">
        <f t="shared" si="28"/>
        <v>5</v>
      </c>
      <c r="U384" s="2">
        <f t="shared" si="29"/>
        <v>103</v>
      </c>
      <c r="V384" s="31"/>
    </row>
    <row r="385" spans="1:22">
      <c r="A385" s="2">
        <v>383</v>
      </c>
      <c r="B385" s="2" t="s">
        <v>98</v>
      </c>
      <c r="C385" s="2" t="s">
        <v>255</v>
      </c>
      <c r="D385" s="2" t="s">
        <v>256</v>
      </c>
      <c r="E385" s="2" t="s">
        <v>28</v>
      </c>
      <c r="F385" s="2" t="s">
        <v>33</v>
      </c>
      <c r="G385" s="2" t="s">
        <v>38</v>
      </c>
      <c r="H385" s="2" t="s">
        <v>44</v>
      </c>
      <c r="I385" s="2" t="s">
        <v>48</v>
      </c>
      <c r="J385" s="6" t="s">
        <v>58</v>
      </c>
      <c r="K385" s="7" t="s">
        <v>160</v>
      </c>
      <c r="L385" s="2" t="s">
        <v>24</v>
      </c>
      <c r="M385" s="3">
        <f>VLOOKUP(A385,'Pro rata results to population'!$A$6:$E$1046,5,FALSE)</f>
        <v>5.4420359386025448</v>
      </c>
      <c r="N385" s="3">
        <v>3.2121724429416747</v>
      </c>
      <c r="O385" s="2">
        <v>2.5</v>
      </c>
      <c r="P385" s="3">
        <f t="shared" si="25"/>
        <v>-0.28486897717666992</v>
      </c>
      <c r="Q385" s="2" t="s">
        <v>25</v>
      </c>
      <c r="R385" s="33" t="str">
        <f t="shared" si="26"/>
        <v>Yes</v>
      </c>
      <c r="S385" s="34">
        <f t="shared" si="27"/>
        <v>590.25197172191497</v>
      </c>
      <c r="T385" s="33">
        <f t="shared" si="28"/>
        <v>5</v>
      </c>
      <c r="U385" s="2">
        <f t="shared" si="29"/>
        <v>148</v>
      </c>
      <c r="V385" s="31"/>
    </row>
    <row r="386" spans="1:22">
      <c r="A386" s="2">
        <v>384</v>
      </c>
      <c r="B386" s="2" t="s">
        <v>98</v>
      </c>
      <c r="C386" s="2" t="s">
        <v>255</v>
      </c>
      <c r="D386" s="2" t="s">
        <v>256</v>
      </c>
      <c r="E386" s="2" t="s">
        <v>28</v>
      </c>
      <c r="F386" s="2" t="s">
        <v>33</v>
      </c>
      <c r="G386" s="2" t="s">
        <v>38</v>
      </c>
      <c r="H386" s="2" t="s">
        <v>44</v>
      </c>
      <c r="I386" s="2" t="s">
        <v>48</v>
      </c>
      <c r="J386" s="6" t="s">
        <v>58</v>
      </c>
      <c r="K386" s="7" t="s">
        <v>293</v>
      </c>
      <c r="L386" s="2" t="s">
        <v>24</v>
      </c>
      <c r="M386" s="3">
        <f>VLOOKUP(A386,'Pro rata results to population'!$A$6:$E$1046,5,FALSE)</f>
        <v>4.6588329128724268</v>
      </c>
      <c r="N386" s="3">
        <v>1.6906170752324601</v>
      </c>
      <c r="O386" s="2">
        <v>2.5</v>
      </c>
      <c r="P386" s="3">
        <f t="shared" si="25"/>
        <v>0.32375316990701597</v>
      </c>
      <c r="Q386" s="2" t="s">
        <v>25</v>
      </c>
      <c r="R386" s="33" t="str">
        <f t="shared" si="26"/>
        <v>Yes</v>
      </c>
      <c r="S386" s="34">
        <f t="shared" si="27"/>
        <v>362.88424737475754</v>
      </c>
      <c r="T386" s="33">
        <f t="shared" si="28"/>
        <v>5</v>
      </c>
      <c r="U386" s="2">
        <f t="shared" si="29"/>
        <v>256</v>
      </c>
      <c r="V386" s="31"/>
    </row>
    <row r="387" spans="1:22">
      <c r="A387" s="2">
        <v>385</v>
      </c>
      <c r="B387" s="2" t="s">
        <v>98</v>
      </c>
      <c r="C387" s="2" t="s">
        <v>255</v>
      </c>
      <c r="D387" s="2" t="s">
        <v>256</v>
      </c>
      <c r="E387" s="2" t="s">
        <v>28</v>
      </c>
      <c r="F387" s="2" t="s">
        <v>33</v>
      </c>
      <c r="G387" s="2" t="s">
        <v>38</v>
      </c>
      <c r="H387" s="2" t="s">
        <v>44</v>
      </c>
      <c r="I387" s="2" t="s">
        <v>48</v>
      </c>
      <c r="J387" s="6" t="s">
        <v>58</v>
      </c>
      <c r="K387" s="7">
        <v>265</v>
      </c>
      <c r="L387" s="2" t="s">
        <v>24</v>
      </c>
      <c r="M387" s="3">
        <f>VLOOKUP(A387,'Pro rata results to population'!$A$6:$E$1046,5,FALSE)</f>
        <v>2.4713176947798088</v>
      </c>
      <c r="N387" s="3">
        <v>2.4513947590870671</v>
      </c>
      <c r="O387" s="2">
        <v>2.5</v>
      </c>
      <c r="P387" s="3">
        <f t="shared" si="25"/>
        <v>1.9442096365173134E-2</v>
      </c>
      <c r="Q387" s="2" t="s">
        <v>25</v>
      </c>
      <c r="R387" s="33" t="str">
        <f t="shared" si="26"/>
        <v>Yes</v>
      </c>
      <c r="S387" s="34">
        <f t="shared" si="27"/>
        <v>991.93833486693131</v>
      </c>
      <c r="T387" s="33">
        <f t="shared" si="28"/>
        <v>5</v>
      </c>
      <c r="U387" s="2">
        <f t="shared" si="29"/>
        <v>77</v>
      </c>
      <c r="V387" s="31"/>
    </row>
    <row r="388" spans="1:22">
      <c r="A388" s="2">
        <v>386</v>
      </c>
      <c r="B388" s="2" t="s">
        <v>98</v>
      </c>
      <c r="C388" s="2" t="s">
        <v>255</v>
      </c>
      <c r="D388" s="2" t="s">
        <v>256</v>
      </c>
      <c r="E388" s="2" t="s">
        <v>28</v>
      </c>
      <c r="F388" s="2" t="s">
        <v>33</v>
      </c>
      <c r="G388" s="2" t="s">
        <v>38</v>
      </c>
      <c r="H388" s="2" t="s">
        <v>44</v>
      </c>
      <c r="I388" s="2" t="s">
        <v>48</v>
      </c>
      <c r="J388" s="6" t="s">
        <v>58</v>
      </c>
      <c r="K388" s="7" t="s">
        <v>294</v>
      </c>
      <c r="L388" s="2" t="s">
        <v>24</v>
      </c>
      <c r="M388" s="3">
        <f>VLOOKUP(A388,'Pro rata results to population'!$A$6:$E$1046,5,FALSE)</f>
        <v>5.4604449346291144</v>
      </c>
      <c r="N388" s="3">
        <v>2.7049873203719366</v>
      </c>
      <c r="O388" s="2">
        <v>2.5</v>
      </c>
      <c r="P388" s="3">
        <f t="shared" ref="P388:P451" si="30">SUM(1-(N388/O388))</f>
        <v>-8.1994928148774626E-2</v>
      </c>
      <c r="Q388" s="2" t="s">
        <v>25</v>
      </c>
      <c r="R388" s="33" t="str">
        <f t="shared" ref="R388:R451" si="31">IF(AND(P388&lt;0.5,P388&gt;-0.5),"Yes","No")</f>
        <v>Yes</v>
      </c>
      <c r="S388" s="34">
        <f t="shared" ref="S388:S451" si="32">SUM(N388/(M388/1000))</f>
        <v>495.37855481655271</v>
      </c>
      <c r="T388" s="33">
        <f t="shared" ref="T388:T451" si="33">IF(S388&lt;=12,1,IF(S388&lt;25,2,IF(S388&lt;50,3,IF(S388&lt;100,4,5))))</f>
        <v>5</v>
      </c>
      <c r="U388" s="2">
        <f t="shared" ref="U388:U451" si="34">RANK(S388,S$3:S$1043)</f>
        <v>183</v>
      </c>
      <c r="V388" s="31"/>
    </row>
    <row r="389" spans="1:22">
      <c r="A389" s="2">
        <v>387</v>
      </c>
      <c r="B389" s="2" t="s">
        <v>98</v>
      </c>
      <c r="C389" s="2" t="s">
        <v>255</v>
      </c>
      <c r="D389" s="2" t="s">
        <v>256</v>
      </c>
      <c r="E389" s="2" t="s">
        <v>28</v>
      </c>
      <c r="F389" s="2" t="s">
        <v>33</v>
      </c>
      <c r="G389" s="2" t="s">
        <v>38</v>
      </c>
      <c r="H389" s="2" t="s">
        <v>44</v>
      </c>
      <c r="I389" s="2" t="s">
        <v>48</v>
      </c>
      <c r="J389" s="6" t="s">
        <v>58</v>
      </c>
      <c r="K389" s="7">
        <v>505</v>
      </c>
      <c r="L389" s="2" t="s">
        <v>24</v>
      </c>
      <c r="M389" s="3">
        <f>VLOOKUP(A389,'Pro rata results to population'!$A$6:$E$1046,5,FALSE)</f>
        <v>2.1564489137076119</v>
      </c>
      <c r="N389" s="3">
        <v>2.1132713440405748</v>
      </c>
      <c r="O389" s="2">
        <v>2.5</v>
      </c>
      <c r="P389" s="3">
        <f t="shared" si="30"/>
        <v>0.15469146238377007</v>
      </c>
      <c r="Q389" s="2" t="s">
        <v>25</v>
      </c>
      <c r="R389" s="33" t="str">
        <f t="shared" si="31"/>
        <v>Yes</v>
      </c>
      <c r="S389" s="34">
        <f t="shared" si="32"/>
        <v>979.97746693994191</v>
      </c>
      <c r="T389" s="33">
        <f t="shared" si="33"/>
        <v>5</v>
      </c>
      <c r="U389" s="2">
        <f t="shared" si="34"/>
        <v>79</v>
      </c>
      <c r="V389" s="31"/>
    </row>
    <row r="390" spans="1:22">
      <c r="A390" s="2">
        <v>388</v>
      </c>
      <c r="B390" s="2" t="s">
        <v>98</v>
      </c>
      <c r="C390" s="2" t="s">
        <v>255</v>
      </c>
      <c r="D390" s="2" t="s">
        <v>256</v>
      </c>
      <c r="E390" s="2" t="s">
        <v>28</v>
      </c>
      <c r="F390" s="2" t="s">
        <v>33</v>
      </c>
      <c r="G390" s="2" t="s">
        <v>38</v>
      </c>
      <c r="H390" s="2" t="s">
        <v>44</v>
      </c>
      <c r="I390" s="2" t="s">
        <v>48</v>
      </c>
      <c r="J390" s="6" t="s">
        <v>58</v>
      </c>
      <c r="K390" s="7" t="s">
        <v>295</v>
      </c>
      <c r="L390" s="2" t="s">
        <v>24</v>
      </c>
      <c r="M390" s="3">
        <f>VLOOKUP(A390,'Pro rata results to population'!$A$6:$E$1046,5,FALSE)</f>
        <v>5.2428265734385935</v>
      </c>
      <c r="N390" s="3">
        <v>2.1978021978021984</v>
      </c>
      <c r="O390" s="2">
        <v>2.5</v>
      </c>
      <c r="P390" s="3">
        <f t="shared" si="30"/>
        <v>0.12087912087912067</v>
      </c>
      <c r="Q390" s="2" t="s">
        <v>25</v>
      </c>
      <c r="R390" s="33" t="str">
        <f t="shared" si="31"/>
        <v>Yes</v>
      </c>
      <c r="S390" s="34">
        <f t="shared" si="32"/>
        <v>419.20177351217131</v>
      </c>
      <c r="T390" s="33">
        <f t="shared" si="33"/>
        <v>5</v>
      </c>
      <c r="U390" s="2">
        <f t="shared" si="34"/>
        <v>219</v>
      </c>
      <c r="V390" s="31"/>
    </row>
    <row r="391" spans="1:22">
      <c r="A391" s="2">
        <v>389</v>
      </c>
      <c r="B391" s="2" t="s">
        <v>98</v>
      </c>
      <c r="C391" s="2" t="s">
        <v>255</v>
      </c>
      <c r="D391" s="2" t="s">
        <v>256</v>
      </c>
      <c r="E391" s="2" t="s">
        <v>28</v>
      </c>
      <c r="F391" s="2" t="s">
        <v>33</v>
      </c>
      <c r="G391" s="2" t="s">
        <v>38</v>
      </c>
      <c r="H391" s="2" t="s">
        <v>44</v>
      </c>
      <c r="I391" s="2" t="s">
        <v>48</v>
      </c>
      <c r="J391" s="6" t="s">
        <v>58</v>
      </c>
      <c r="K391" s="7">
        <v>518</v>
      </c>
      <c r="L391" s="2" t="s">
        <v>258</v>
      </c>
      <c r="M391" s="3">
        <f>VLOOKUP(A391,'Pro rata results to population'!$A$6:$E$1046,5,FALSE)</f>
        <v>0.4520852210257198</v>
      </c>
      <c r="N391" s="3">
        <v>2.2823330515638212</v>
      </c>
      <c r="O391" s="2">
        <v>2.5</v>
      </c>
      <c r="P391" s="3">
        <f t="shared" si="30"/>
        <v>8.7066779374471492E-2</v>
      </c>
      <c r="Q391" s="2" t="s">
        <v>25</v>
      </c>
      <c r="R391" s="33" t="str">
        <f t="shared" si="31"/>
        <v>Yes</v>
      </c>
      <c r="S391" s="34">
        <f t="shared" si="32"/>
        <v>5048.4575593635163</v>
      </c>
      <c r="T391" s="33">
        <f t="shared" si="33"/>
        <v>5</v>
      </c>
      <c r="U391" s="2">
        <f t="shared" si="34"/>
        <v>5</v>
      </c>
      <c r="V391" s="31"/>
    </row>
    <row r="392" spans="1:22">
      <c r="A392" s="2">
        <v>390</v>
      </c>
      <c r="B392" s="2" t="s">
        <v>98</v>
      </c>
      <c r="C392" s="2" t="s">
        <v>255</v>
      </c>
      <c r="D392" s="2" t="s">
        <v>256</v>
      </c>
      <c r="E392" s="2" t="s">
        <v>28</v>
      </c>
      <c r="F392" s="2" t="s">
        <v>33</v>
      </c>
      <c r="G392" s="2" t="s">
        <v>38</v>
      </c>
      <c r="H392" s="2" t="s">
        <v>44</v>
      </c>
      <c r="I392" s="2" t="s">
        <v>48</v>
      </c>
      <c r="J392" s="6" t="s">
        <v>58</v>
      </c>
      <c r="K392" s="7">
        <v>518</v>
      </c>
      <c r="L392" s="2" t="s">
        <v>296</v>
      </c>
      <c r="M392" s="3">
        <f>VLOOKUP(A392,'Pro rata results to population'!$A$6:$E$1046,5,FALSE)</f>
        <v>2.7933785302539293</v>
      </c>
      <c r="N392" s="3">
        <v>3.7193575655114128</v>
      </c>
      <c r="O392" s="2">
        <v>2.5</v>
      </c>
      <c r="P392" s="3">
        <f t="shared" si="30"/>
        <v>-0.48774302620456522</v>
      </c>
      <c r="Q392" s="2" t="s">
        <v>25</v>
      </c>
      <c r="R392" s="33" t="str">
        <f t="shared" si="31"/>
        <v>Yes</v>
      </c>
      <c r="S392" s="34">
        <f t="shared" si="32"/>
        <v>1331.4907110613856</v>
      </c>
      <c r="T392" s="33">
        <f t="shared" si="33"/>
        <v>5</v>
      </c>
      <c r="U392" s="2">
        <f t="shared" si="34"/>
        <v>60</v>
      </c>
      <c r="V392" s="31"/>
    </row>
    <row r="393" spans="1:22">
      <c r="A393" s="2">
        <v>391</v>
      </c>
      <c r="B393" s="2" t="s">
        <v>98</v>
      </c>
      <c r="C393" s="2" t="s">
        <v>255</v>
      </c>
      <c r="D393" s="2" t="s">
        <v>256</v>
      </c>
      <c r="E393" s="2" t="s">
        <v>28</v>
      </c>
      <c r="F393" s="2" t="s">
        <v>33</v>
      </c>
      <c r="G393" s="2" t="s">
        <v>38</v>
      </c>
      <c r="H393" s="2" t="s">
        <v>44</v>
      </c>
      <c r="I393" s="2" t="s">
        <v>48</v>
      </c>
      <c r="J393" s="6" t="s">
        <v>58</v>
      </c>
      <c r="K393" s="7">
        <v>520</v>
      </c>
      <c r="L393" s="2" t="s">
        <v>258</v>
      </c>
      <c r="M393" s="3">
        <f>VLOOKUP(A393,'Pro rata results to population'!$A$6:$E$1046,5,FALSE)</f>
        <v>0.76833137618020109</v>
      </c>
      <c r="N393" s="3">
        <v>3.5502958579881665</v>
      </c>
      <c r="O393" s="2">
        <v>2.5</v>
      </c>
      <c r="P393" s="3">
        <f t="shared" si="30"/>
        <v>-0.42011834319526664</v>
      </c>
      <c r="Q393" s="2" t="s">
        <v>25</v>
      </c>
      <c r="R393" s="33" t="str">
        <f t="shared" si="31"/>
        <v>Yes</v>
      </c>
      <c r="S393" s="34">
        <f t="shared" si="32"/>
        <v>4620.7872905550794</v>
      </c>
      <c r="T393" s="33">
        <f t="shared" si="33"/>
        <v>5</v>
      </c>
      <c r="U393" s="2">
        <f t="shared" si="34"/>
        <v>7</v>
      </c>
      <c r="V393" s="31"/>
    </row>
    <row r="394" spans="1:22">
      <c r="A394" s="2">
        <v>392</v>
      </c>
      <c r="B394" s="2" t="s">
        <v>98</v>
      </c>
      <c r="C394" s="2" t="s">
        <v>255</v>
      </c>
      <c r="D394" s="2" t="s">
        <v>256</v>
      </c>
      <c r="E394" s="2" t="s">
        <v>28</v>
      </c>
      <c r="F394" s="2" t="s">
        <v>33</v>
      </c>
      <c r="G394" s="2" t="s">
        <v>38</v>
      </c>
      <c r="H394" s="2" t="s">
        <v>44</v>
      </c>
      <c r="I394" s="2" t="s">
        <v>48</v>
      </c>
      <c r="J394" s="6" t="s">
        <v>58</v>
      </c>
      <c r="K394" s="7" t="s">
        <v>24</v>
      </c>
      <c r="L394" s="2" t="s">
        <v>297</v>
      </c>
      <c r="M394" s="3">
        <f>VLOOKUP(A394,'Pro rata results to population'!$A$6:$E$1046,5,FALSE)</f>
        <v>1.3452100609966082</v>
      </c>
      <c r="N394" s="3">
        <v>2.5359256128486902</v>
      </c>
      <c r="O394" s="2">
        <v>2.5</v>
      </c>
      <c r="P394" s="3">
        <f t="shared" si="30"/>
        <v>-1.4370245139476046E-2</v>
      </c>
      <c r="Q394" s="2" t="s">
        <v>25</v>
      </c>
      <c r="R394" s="33" t="str">
        <f t="shared" si="31"/>
        <v>Yes</v>
      </c>
      <c r="S394" s="34">
        <f t="shared" si="32"/>
        <v>1885.1521307905859</v>
      </c>
      <c r="T394" s="33">
        <f t="shared" si="33"/>
        <v>5</v>
      </c>
      <c r="U394" s="2">
        <f t="shared" si="34"/>
        <v>34</v>
      </c>
      <c r="V394" s="31"/>
    </row>
    <row r="395" spans="1:22">
      <c r="A395" s="2">
        <v>393</v>
      </c>
      <c r="B395" s="2" t="s">
        <v>98</v>
      </c>
      <c r="C395" s="2" t="s">
        <v>255</v>
      </c>
      <c r="D395" s="2" t="s">
        <v>256</v>
      </c>
      <c r="E395" s="2" t="s">
        <v>28</v>
      </c>
      <c r="F395" s="2" t="s">
        <v>33</v>
      </c>
      <c r="G395" s="2" t="s">
        <v>38</v>
      </c>
      <c r="H395" s="2" t="s">
        <v>44</v>
      </c>
      <c r="I395" s="2" t="s">
        <v>48</v>
      </c>
      <c r="J395" s="6" t="s">
        <v>58</v>
      </c>
      <c r="K395" s="7" t="s">
        <v>24</v>
      </c>
      <c r="L395" s="2" t="s">
        <v>110</v>
      </c>
      <c r="M395" s="3">
        <f>VLOOKUP(A395,'Pro rata results to population'!$A$6:$E$1046,5,FALSE)</f>
        <v>2.3650179677866521</v>
      </c>
      <c r="N395" s="3">
        <v>1.3524936601859681</v>
      </c>
      <c r="O395" s="2">
        <v>2.5</v>
      </c>
      <c r="P395" s="3">
        <f t="shared" si="30"/>
        <v>0.4590025359256128</v>
      </c>
      <c r="Q395" s="2" t="s">
        <v>25</v>
      </c>
      <c r="R395" s="33" t="str">
        <f t="shared" si="31"/>
        <v>Yes</v>
      </c>
      <c r="S395" s="34">
        <f t="shared" si="32"/>
        <v>571.87458133847724</v>
      </c>
      <c r="T395" s="33">
        <f t="shared" si="33"/>
        <v>5</v>
      </c>
      <c r="U395" s="2">
        <f t="shared" si="34"/>
        <v>155</v>
      </c>
      <c r="V395" s="31"/>
    </row>
    <row r="396" spans="1:22">
      <c r="A396" s="2">
        <v>394</v>
      </c>
      <c r="B396" s="2" t="s">
        <v>98</v>
      </c>
      <c r="C396" s="2" t="s">
        <v>255</v>
      </c>
      <c r="D396" s="2" t="s">
        <v>256</v>
      </c>
      <c r="E396" s="2" t="s">
        <v>28</v>
      </c>
      <c r="F396" s="2" t="s">
        <v>33</v>
      </c>
      <c r="G396" s="2" t="s">
        <v>38</v>
      </c>
      <c r="H396" s="2" t="s">
        <v>44</v>
      </c>
      <c r="I396" s="2" t="s">
        <v>48</v>
      </c>
      <c r="J396" s="6" t="s">
        <v>58</v>
      </c>
      <c r="K396" s="7" t="s">
        <v>298</v>
      </c>
      <c r="L396" s="2" t="s">
        <v>24</v>
      </c>
      <c r="M396" s="3">
        <f>VLOOKUP(A396,'Pro rata results to population'!$A$6:$E$1046,5,FALSE)</f>
        <v>5.7421423333822998</v>
      </c>
      <c r="N396" s="3">
        <v>3.3812341504649206</v>
      </c>
      <c r="O396" s="2">
        <v>2.5</v>
      </c>
      <c r="P396" s="3">
        <f t="shared" si="30"/>
        <v>-0.35249366018596828</v>
      </c>
      <c r="Q396" s="2" t="s">
        <v>25</v>
      </c>
      <c r="R396" s="33" t="str">
        <f t="shared" si="31"/>
        <v>Yes</v>
      </c>
      <c r="S396" s="34">
        <f t="shared" si="32"/>
        <v>588.84540893525173</v>
      </c>
      <c r="T396" s="33">
        <f t="shared" si="33"/>
        <v>5</v>
      </c>
      <c r="U396" s="2">
        <f t="shared" si="34"/>
        <v>149</v>
      </c>
      <c r="V396" s="31"/>
    </row>
    <row r="397" spans="1:22">
      <c r="A397" s="2">
        <v>395</v>
      </c>
      <c r="B397" s="2" t="s">
        <v>98</v>
      </c>
      <c r="C397" s="2" t="s">
        <v>255</v>
      </c>
      <c r="D397" s="2" t="s">
        <v>256</v>
      </c>
      <c r="E397" s="2" t="s">
        <v>28</v>
      </c>
      <c r="F397" s="2" t="s">
        <v>33</v>
      </c>
      <c r="G397" s="2" t="s">
        <v>38</v>
      </c>
      <c r="H397" s="2" t="s">
        <v>44</v>
      </c>
      <c r="I397" s="2" t="s">
        <v>48</v>
      </c>
      <c r="J397" s="6" t="s">
        <v>58</v>
      </c>
      <c r="K397" s="7" t="s">
        <v>299</v>
      </c>
      <c r="L397" s="2" t="s">
        <v>24</v>
      </c>
      <c r="M397" s="3">
        <f>VLOOKUP(A397,'Pro rata results to population'!$A$6:$E$1046,5,FALSE)</f>
        <v>10.996272707047249</v>
      </c>
      <c r="N397" s="3">
        <v>3.6348267117497906</v>
      </c>
      <c r="O397" s="2">
        <v>2.5</v>
      </c>
      <c r="P397" s="3">
        <f t="shared" si="30"/>
        <v>-0.45393068469991626</v>
      </c>
      <c r="Q397" s="2" t="s">
        <v>25</v>
      </c>
      <c r="R397" s="33" t="str">
        <f t="shared" si="31"/>
        <v>Yes</v>
      </c>
      <c r="S397" s="34">
        <f t="shared" si="32"/>
        <v>330.55079740067896</v>
      </c>
      <c r="T397" s="33">
        <f t="shared" si="33"/>
        <v>5</v>
      </c>
      <c r="U397" s="2">
        <f t="shared" si="34"/>
        <v>281</v>
      </c>
      <c r="V397" s="31"/>
    </row>
    <row r="398" spans="1:22">
      <c r="A398" s="2">
        <v>396</v>
      </c>
      <c r="B398" s="2" t="s">
        <v>98</v>
      </c>
      <c r="C398" s="2" t="s">
        <v>255</v>
      </c>
      <c r="D398" s="2" t="s">
        <v>256</v>
      </c>
      <c r="E398" s="2" t="s">
        <v>28</v>
      </c>
      <c r="F398" s="2" t="s">
        <v>33</v>
      </c>
      <c r="G398" s="2" t="s">
        <v>39</v>
      </c>
      <c r="H398" s="2" t="s">
        <v>43</v>
      </c>
      <c r="I398" s="2" t="s">
        <v>47</v>
      </c>
      <c r="J398" s="6" t="s">
        <v>56</v>
      </c>
      <c r="K398" s="7" t="s">
        <v>24</v>
      </c>
      <c r="L398" s="2" t="s">
        <v>24</v>
      </c>
      <c r="M398" s="3">
        <f>VLOOKUP(A398,'Pro rata results to population'!$A$6:$E$1046,5,FALSE)</f>
        <v>2.9566703672018599</v>
      </c>
      <c r="N398" s="3">
        <v>1.8596787827557058</v>
      </c>
      <c r="O398" s="2">
        <v>2.5</v>
      </c>
      <c r="P398" s="3">
        <f t="shared" si="30"/>
        <v>0.25612848689771772</v>
      </c>
      <c r="Q398" s="2" t="s">
        <v>25</v>
      </c>
      <c r="R398" s="33" t="str">
        <f t="shared" si="31"/>
        <v>Yes</v>
      </c>
      <c r="S398" s="34">
        <f t="shared" si="32"/>
        <v>628.97738056463584</v>
      </c>
      <c r="T398" s="33">
        <f t="shared" si="33"/>
        <v>5</v>
      </c>
      <c r="U398" s="2">
        <f t="shared" si="34"/>
        <v>137</v>
      </c>
      <c r="V398" s="31"/>
    </row>
    <row r="399" spans="1:22">
      <c r="A399" s="2">
        <v>397</v>
      </c>
      <c r="B399" s="2" t="s">
        <v>98</v>
      </c>
      <c r="C399" s="2" t="s">
        <v>255</v>
      </c>
      <c r="D399" s="2" t="s">
        <v>256</v>
      </c>
      <c r="E399" s="2" t="s">
        <v>28</v>
      </c>
      <c r="F399" s="2" t="s">
        <v>33</v>
      </c>
      <c r="G399" s="2" t="s">
        <v>39</v>
      </c>
      <c r="H399" s="2" t="s">
        <v>43</v>
      </c>
      <c r="I399" s="2" t="s">
        <v>48</v>
      </c>
      <c r="J399" s="6" t="s">
        <v>91</v>
      </c>
      <c r="K399" s="7" t="s">
        <v>24</v>
      </c>
      <c r="L399" s="2" t="s">
        <v>24</v>
      </c>
      <c r="M399" s="3">
        <f>VLOOKUP(A399,'Pro rata results to population'!$A$6:$E$1046,5,FALSE)</f>
        <v>5.5275207704936236</v>
      </c>
      <c r="N399" s="3">
        <v>2.7895181741335597</v>
      </c>
      <c r="O399" s="2">
        <v>2.5</v>
      </c>
      <c r="P399" s="3">
        <f t="shared" si="30"/>
        <v>-0.11580726965342381</v>
      </c>
      <c r="Q399" s="2" t="s">
        <v>25</v>
      </c>
      <c r="R399" s="33" t="str">
        <f t="shared" si="31"/>
        <v>Yes</v>
      </c>
      <c r="S399" s="34">
        <f t="shared" si="32"/>
        <v>504.65991715928868</v>
      </c>
      <c r="T399" s="33">
        <f t="shared" si="33"/>
        <v>5</v>
      </c>
      <c r="U399" s="2">
        <f t="shared" si="34"/>
        <v>175</v>
      </c>
      <c r="V399" s="31"/>
    </row>
    <row r="400" spans="1:22">
      <c r="A400" s="2">
        <v>398</v>
      </c>
      <c r="B400" s="2" t="s">
        <v>98</v>
      </c>
      <c r="C400" s="2" t="s">
        <v>255</v>
      </c>
      <c r="D400" s="2" t="s">
        <v>256</v>
      </c>
      <c r="E400" s="2" t="s">
        <v>28</v>
      </c>
      <c r="F400" s="2" t="s">
        <v>33</v>
      </c>
      <c r="G400" s="2" t="s">
        <v>39</v>
      </c>
      <c r="H400" s="2" t="s">
        <v>43</v>
      </c>
      <c r="I400" s="2" t="s">
        <v>48</v>
      </c>
      <c r="J400" s="6" t="s">
        <v>68</v>
      </c>
      <c r="K400" s="7" t="s">
        <v>24</v>
      </c>
      <c r="L400" s="2" t="s">
        <v>24</v>
      </c>
      <c r="M400" s="3">
        <f>VLOOKUP(A400,'Pro rata results to population'!$A$6:$E$1046,5,FALSE)</f>
        <v>5.4138554791703761</v>
      </c>
      <c r="N400" s="3">
        <v>3.5502958579881709</v>
      </c>
      <c r="O400" s="2">
        <v>2.5</v>
      </c>
      <c r="P400" s="3">
        <f t="shared" si="30"/>
        <v>-0.42011834319526842</v>
      </c>
      <c r="Q400" s="2" t="s">
        <v>25</v>
      </c>
      <c r="R400" s="33" t="str">
        <f t="shared" si="31"/>
        <v>Yes</v>
      </c>
      <c r="S400" s="34">
        <f t="shared" si="32"/>
        <v>655.7795773544035</v>
      </c>
      <c r="T400" s="33">
        <f t="shared" si="33"/>
        <v>5</v>
      </c>
      <c r="U400" s="2">
        <f t="shared" si="34"/>
        <v>131</v>
      </c>
      <c r="V400" s="31"/>
    </row>
    <row r="401" spans="1:22">
      <c r="A401" s="2">
        <v>399</v>
      </c>
      <c r="B401" s="2" t="s">
        <v>98</v>
      </c>
      <c r="C401" s="2" t="s">
        <v>255</v>
      </c>
      <c r="D401" s="2" t="s">
        <v>256</v>
      </c>
      <c r="E401" s="2" t="s">
        <v>28</v>
      </c>
      <c r="F401" s="2" t="s">
        <v>33</v>
      </c>
      <c r="G401" s="2" t="s">
        <v>39</v>
      </c>
      <c r="H401" s="2" t="s">
        <v>43</v>
      </c>
      <c r="I401" s="2" t="s">
        <v>48</v>
      </c>
      <c r="J401" s="6" t="s">
        <v>58</v>
      </c>
      <c r="K401" s="7" t="s">
        <v>108</v>
      </c>
      <c r="L401" s="2" t="s">
        <v>24</v>
      </c>
      <c r="M401" s="3">
        <f>VLOOKUP(A401,'Pro rata results to population'!$A$6:$E$1046,5,FALSE)</f>
        <v>3.6404537594218409</v>
      </c>
      <c r="N401" s="3">
        <v>1.775147928994083</v>
      </c>
      <c r="O401" s="2">
        <v>2.5</v>
      </c>
      <c r="P401" s="3">
        <f t="shared" si="30"/>
        <v>0.28994082840236679</v>
      </c>
      <c r="Q401" s="2" t="s">
        <v>25</v>
      </c>
      <c r="R401" s="33" t="str">
        <f t="shared" si="31"/>
        <v>Yes</v>
      </c>
      <c r="S401" s="34">
        <f t="shared" si="32"/>
        <v>487.61721650764855</v>
      </c>
      <c r="T401" s="33">
        <f t="shared" si="33"/>
        <v>5</v>
      </c>
      <c r="U401" s="2">
        <f t="shared" si="34"/>
        <v>187</v>
      </c>
      <c r="V401" s="31"/>
    </row>
    <row r="402" spans="1:22">
      <c r="A402" s="2">
        <v>400</v>
      </c>
      <c r="B402" s="2" t="s">
        <v>98</v>
      </c>
      <c r="C402" s="2" t="s">
        <v>255</v>
      </c>
      <c r="D402" s="2" t="s">
        <v>256</v>
      </c>
      <c r="E402" s="2" t="s">
        <v>28</v>
      </c>
      <c r="F402" s="2" t="s">
        <v>33</v>
      </c>
      <c r="G402" s="2" t="s">
        <v>39</v>
      </c>
      <c r="H402" s="2" t="s">
        <v>43</v>
      </c>
      <c r="I402" s="2" t="s">
        <v>48</v>
      </c>
      <c r="J402" s="6" t="s">
        <v>58</v>
      </c>
      <c r="K402" s="7">
        <v>521</v>
      </c>
      <c r="L402" s="2" t="s">
        <v>24</v>
      </c>
      <c r="M402" s="3">
        <f>VLOOKUP(A402,'Pro rata results to population'!$A$6:$E$1046,5,FALSE)</f>
        <v>2.2294609128860907</v>
      </c>
      <c r="N402" s="3">
        <v>3.7193575655114133</v>
      </c>
      <c r="O402" s="2">
        <v>2.5</v>
      </c>
      <c r="P402" s="3">
        <f t="shared" si="30"/>
        <v>-0.48774302620456522</v>
      </c>
      <c r="Q402" s="2" t="s">
        <v>25</v>
      </c>
      <c r="R402" s="33" t="str">
        <f t="shared" si="31"/>
        <v>Yes</v>
      </c>
      <c r="S402" s="34">
        <f t="shared" si="32"/>
        <v>1668.276642130772</v>
      </c>
      <c r="T402" s="33">
        <f t="shared" si="33"/>
        <v>5</v>
      </c>
      <c r="U402" s="2">
        <f t="shared" si="34"/>
        <v>42</v>
      </c>
      <c r="V402" s="31"/>
    </row>
    <row r="403" spans="1:22">
      <c r="A403" s="2">
        <v>401</v>
      </c>
      <c r="B403" s="2" t="s">
        <v>98</v>
      </c>
      <c r="C403" s="2" t="s">
        <v>255</v>
      </c>
      <c r="D403" s="2" t="s">
        <v>256</v>
      </c>
      <c r="E403" s="2" t="s">
        <v>28</v>
      </c>
      <c r="F403" s="2" t="s">
        <v>33</v>
      </c>
      <c r="G403" s="2" t="s">
        <v>39</v>
      </c>
      <c r="H403" s="2" t="s">
        <v>43</v>
      </c>
      <c r="I403" s="2" t="s">
        <v>48</v>
      </c>
      <c r="J403" s="6" t="s">
        <v>58</v>
      </c>
      <c r="K403" s="7" t="s">
        <v>300</v>
      </c>
      <c r="L403" s="2" t="s">
        <v>24</v>
      </c>
      <c r="M403" s="3">
        <f>VLOOKUP(A403,'Pro rata results to population'!$A$6:$E$1046,5,FALSE)</f>
        <v>5.1213508243842591</v>
      </c>
      <c r="N403" s="3">
        <v>1.6060862214708371</v>
      </c>
      <c r="O403" s="2">
        <v>2.5</v>
      </c>
      <c r="P403" s="3">
        <f t="shared" si="30"/>
        <v>0.35756551141166515</v>
      </c>
      <c r="Q403" s="2" t="s">
        <v>25</v>
      </c>
      <c r="R403" s="33" t="str">
        <f t="shared" si="31"/>
        <v>Yes</v>
      </c>
      <c r="S403" s="34">
        <f t="shared" si="32"/>
        <v>313.60597556093751</v>
      </c>
      <c r="T403" s="33">
        <f t="shared" si="33"/>
        <v>5</v>
      </c>
      <c r="U403" s="2">
        <f t="shared" si="34"/>
        <v>302</v>
      </c>
      <c r="V403" s="31"/>
    </row>
    <row r="404" spans="1:22">
      <c r="A404" s="2">
        <v>402</v>
      </c>
      <c r="B404" s="2" t="s">
        <v>98</v>
      </c>
      <c r="C404" s="2" t="s">
        <v>255</v>
      </c>
      <c r="D404" s="2" t="s">
        <v>256</v>
      </c>
      <c r="E404" s="2" t="s">
        <v>28</v>
      </c>
      <c r="F404" s="2" t="s">
        <v>33</v>
      </c>
      <c r="G404" s="2" t="s">
        <v>39</v>
      </c>
      <c r="H404" s="2" t="s">
        <v>301</v>
      </c>
      <c r="I404" s="2" t="s">
        <v>48</v>
      </c>
      <c r="J404" s="6" t="s">
        <v>58</v>
      </c>
      <c r="K404" s="7" t="s">
        <v>302</v>
      </c>
      <c r="L404" s="2" t="s">
        <v>24</v>
      </c>
      <c r="M404" s="3">
        <f>VLOOKUP(A404,'Pro rata results to population'!$A$6:$E$1046,5,FALSE)</f>
        <v>11.138286551468807</v>
      </c>
      <c r="N404" s="3">
        <v>3.1276415891800515</v>
      </c>
      <c r="O404" s="2">
        <v>2.5</v>
      </c>
      <c r="P404" s="3">
        <f t="shared" si="30"/>
        <v>-0.25105663567202052</v>
      </c>
      <c r="Q404" s="2" t="s">
        <v>25</v>
      </c>
      <c r="R404" s="33" t="str">
        <f t="shared" si="31"/>
        <v>Yes</v>
      </c>
      <c r="S404" s="34">
        <f t="shared" si="32"/>
        <v>280.80096294233056</v>
      </c>
      <c r="T404" s="33">
        <f t="shared" si="33"/>
        <v>5</v>
      </c>
      <c r="U404" s="2">
        <f t="shared" si="34"/>
        <v>331</v>
      </c>
      <c r="V404" s="31"/>
    </row>
    <row r="405" spans="1:22">
      <c r="A405" s="2">
        <v>403</v>
      </c>
      <c r="B405" s="2" t="s">
        <v>98</v>
      </c>
      <c r="C405" s="2" t="s">
        <v>255</v>
      </c>
      <c r="D405" s="2" t="s">
        <v>256</v>
      </c>
      <c r="E405" s="2" t="s">
        <v>28</v>
      </c>
      <c r="F405" s="2" t="s">
        <v>33</v>
      </c>
      <c r="G405" s="2" t="s">
        <v>39</v>
      </c>
      <c r="H405" s="2" t="s">
        <v>301</v>
      </c>
      <c r="I405" s="2" t="s">
        <v>48</v>
      </c>
      <c r="J405" s="6" t="s">
        <v>58</v>
      </c>
      <c r="K405" s="7" t="s">
        <v>303</v>
      </c>
      <c r="L405" s="2" t="s">
        <v>24</v>
      </c>
      <c r="M405" s="3">
        <f>VLOOKUP(A405,'Pro rata results to population'!$A$6:$E$1046,5,FALSE)</f>
        <v>2.3153128343551139</v>
      </c>
      <c r="N405" s="3">
        <v>1.2679628064243451</v>
      </c>
      <c r="O405" s="2">
        <v>2.5</v>
      </c>
      <c r="P405" s="3">
        <f t="shared" si="30"/>
        <v>0.49281487743026198</v>
      </c>
      <c r="Q405" s="2" t="s">
        <v>25</v>
      </c>
      <c r="R405" s="33" t="str">
        <f t="shared" si="31"/>
        <v>Yes</v>
      </c>
      <c r="S405" s="34">
        <f t="shared" si="32"/>
        <v>547.64211021942174</v>
      </c>
      <c r="T405" s="33">
        <f t="shared" si="33"/>
        <v>5</v>
      </c>
      <c r="U405" s="2">
        <f t="shared" si="34"/>
        <v>162</v>
      </c>
      <c r="V405" s="31"/>
    </row>
    <row r="406" spans="1:22" ht="23.1">
      <c r="A406" s="2">
        <v>404</v>
      </c>
      <c r="B406" s="2" t="s">
        <v>98</v>
      </c>
      <c r="C406" s="2" t="s">
        <v>255</v>
      </c>
      <c r="D406" s="2" t="s">
        <v>256</v>
      </c>
      <c r="E406" s="2" t="s">
        <v>28</v>
      </c>
      <c r="F406" s="2" t="s">
        <v>33</v>
      </c>
      <c r="G406" s="2" t="s">
        <v>39</v>
      </c>
      <c r="H406" s="2" t="s">
        <v>301</v>
      </c>
      <c r="I406" s="2" t="s">
        <v>48</v>
      </c>
      <c r="J406" s="6" t="s">
        <v>58</v>
      </c>
      <c r="K406" s="7" t="s">
        <v>304</v>
      </c>
      <c r="L406" s="2" t="s">
        <v>24</v>
      </c>
      <c r="M406" s="3">
        <f>VLOOKUP(A406,'Pro rata results to population'!$A$6:$E$1046,5,FALSE)</f>
        <v>8.8050554894068664</v>
      </c>
      <c r="N406" s="3">
        <v>1.098901098901099</v>
      </c>
      <c r="O406" s="2">
        <v>2.5</v>
      </c>
      <c r="P406" s="3">
        <f t="shared" si="30"/>
        <v>0.56043956043956045</v>
      </c>
      <c r="Q406" s="2" t="s">
        <v>25</v>
      </c>
      <c r="R406" s="33" t="str">
        <f t="shared" si="31"/>
        <v>No</v>
      </c>
      <c r="S406" s="34">
        <f t="shared" si="32"/>
        <v>124.80342687484007</v>
      </c>
      <c r="T406" s="33">
        <f t="shared" si="33"/>
        <v>5</v>
      </c>
      <c r="U406" s="2">
        <f t="shared" si="34"/>
        <v>672</v>
      </c>
      <c r="V406" s="31" t="s">
        <v>269</v>
      </c>
    </row>
    <row r="407" spans="1:22">
      <c r="A407" s="2">
        <v>405</v>
      </c>
      <c r="B407" s="2" t="s">
        <v>98</v>
      </c>
      <c r="C407" s="2" t="s">
        <v>255</v>
      </c>
      <c r="D407" s="2" t="s">
        <v>256</v>
      </c>
      <c r="E407" s="2" t="s">
        <v>28</v>
      </c>
      <c r="F407" s="2" t="s">
        <v>33</v>
      </c>
      <c r="G407" s="2" t="s">
        <v>39</v>
      </c>
      <c r="H407" s="2" t="s">
        <v>301</v>
      </c>
      <c r="I407" s="2" t="s">
        <v>48</v>
      </c>
      <c r="J407" s="6" t="s">
        <v>58</v>
      </c>
      <c r="K407" s="7" t="s">
        <v>305</v>
      </c>
      <c r="L407" s="2" t="s">
        <v>24</v>
      </c>
      <c r="M407" s="3">
        <f>VLOOKUP(A407,'Pro rata results to population'!$A$6:$E$1046,5,FALSE)</f>
        <v>4.6504099457537178</v>
      </c>
      <c r="N407" s="3">
        <v>2.7049873203719357</v>
      </c>
      <c r="O407" s="2">
        <v>2.5</v>
      </c>
      <c r="P407" s="3">
        <f t="shared" si="30"/>
        <v>-8.1994928148774182E-2</v>
      </c>
      <c r="Q407" s="2" t="s">
        <v>25</v>
      </c>
      <c r="R407" s="33" t="str">
        <f t="shared" si="31"/>
        <v>Yes</v>
      </c>
      <c r="S407" s="34">
        <f t="shared" si="32"/>
        <v>581.66642337453618</v>
      </c>
      <c r="T407" s="33">
        <f t="shared" si="33"/>
        <v>5</v>
      </c>
      <c r="U407" s="2">
        <f t="shared" si="34"/>
        <v>152</v>
      </c>
      <c r="V407" s="31"/>
    </row>
    <row r="408" spans="1:22">
      <c r="A408" s="2">
        <v>406</v>
      </c>
      <c r="B408" s="2" t="s">
        <v>98</v>
      </c>
      <c r="C408" s="2" t="s">
        <v>255</v>
      </c>
      <c r="D408" s="2" t="s">
        <v>256</v>
      </c>
      <c r="E408" s="2" t="s">
        <v>28</v>
      </c>
      <c r="F408" s="2" t="s">
        <v>33</v>
      </c>
      <c r="G408" s="2" t="s">
        <v>39</v>
      </c>
      <c r="H408" s="2" t="s">
        <v>301</v>
      </c>
      <c r="I408" s="2" t="s">
        <v>48</v>
      </c>
      <c r="J408" s="6" t="s">
        <v>58</v>
      </c>
      <c r="K408" s="7">
        <v>520</v>
      </c>
      <c r="L408" s="2" t="s">
        <v>24</v>
      </c>
      <c r="M408" s="3">
        <f>VLOOKUP(A408,'Pro rata results to population'!$A$6:$E$1046,5,FALSE)</f>
        <v>4.3274369496908376</v>
      </c>
      <c r="N408" s="3">
        <v>2.2823330515638207</v>
      </c>
      <c r="O408" s="2">
        <v>2.5</v>
      </c>
      <c r="P408" s="3">
        <f t="shared" si="30"/>
        <v>8.7066779374471714E-2</v>
      </c>
      <c r="Q408" s="2" t="s">
        <v>25</v>
      </c>
      <c r="R408" s="33" t="str">
        <f t="shared" si="31"/>
        <v>Yes</v>
      </c>
      <c r="S408" s="34">
        <f t="shared" si="32"/>
        <v>527.4098913738942</v>
      </c>
      <c r="T408" s="33">
        <f t="shared" si="33"/>
        <v>5</v>
      </c>
      <c r="U408" s="2">
        <f t="shared" si="34"/>
        <v>169</v>
      </c>
      <c r="V408" s="31"/>
    </row>
    <row r="409" spans="1:22">
      <c r="A409" s="2">
        <v>407</v>
      </c>
      <c r="B409" s="2" t="s">
        <v>98</v>
      </c>
      <c r="C409" s="2" t="s">
        <v>255</v>
      </c>
      <c r="D409" s="2" t="s">
        <v>256</v>
      </c>
      <c r="E409" s="2" t="s">
        <v>28</v>
      </c>
      <c r="F409" s="2" t="s">
        <v>33</v>
      </c>
      <c r="G409" s="2" t="s">
        <v>39</v>
      </c>
      <c r="H409" s="2" t="s">
        <v>301</v>
      </c>
      <c r="I409" s="2" t="s">
        <v>48</v>
      </c>
      <c r="J409" s="6" t="s">
        <v>58</v>
      </c>
      <c r="K409" s="7" t="s">
        <v>306</v>
      </c>
      <c r="L409" s="2" t="s">
        <v>24</v>
      </c>
      <c r="M409" s="3">
        <f>VLOOKUP(A409,'Pro rata results to population'!$A$6:$E$1046,5,FALSE)</f>
        <v>16.657030744722409</v>
      </c>
      <c r="N409" s="3">
        <v>2.874049027895182</v>
      </c>
      <c r="O409" s="2">
        <v>2.5</v>
      </c>
      <c r="P409" s="3">
        <f t="shared" si="30"/>
        <v>-0.14961961115807276</v>
      </c>
      <c r="Q409" s="2" t="s">
        <v>25</v>
      </c>
      <c r="R409" s="33" t="str">
        <f t="shared" si="31"/>
        <v>Yes</v>
      </c>
      <c r="S409" s="34">
        <f t="shared" si="32"/>
        <v>172.54269815199757</v>
      </c>
      <c r="T409" s="33">
        <f t="shared" si="33"/>
        <v>5</v>
      </c>
      <c r="U409" s="2">
        <f t="shared" si="34"/>
        <v>520</v>
      </c>
      <c r="V409" s="31"/>
    </row>
    <row r="410" spans="1:22">
      <c r="A410" s="2">
        <v>408</v>
      </c>
      <c r="B410" s="2" t="s">
        <v>98</v>
      </c>
      <c r="C410" s="2" t="s">
        <v>255</v>
      </c>
      <c r="D410" s="2" t="s">
        <v>256</v>
      </c>
      <c r="E410" s="2" t="s">
        <v>28</v>
      </c>
      <c r="F410" s="2" t="s">
        <v>33</v>
      </c>
      <c r="G410" s="2" t="s">
        <v>39</v>
      </c>
      <c r="H410" s="2" t="s">
        <v>44</v>
      </c>
      <c r="I410" s="2" t="s">
        <v>45</v>
      </c>
      <c r="J410" s="6" t="s">
        <v>112</v>
      </c>
      <c r="K410" s="7" t="s">
        <v>24</v>
      </c>
      <c r="L410" s="2" t="s">
        <v>24</v>
      </c>
      <c r="M410" s="3">
        <f>VLOOKUP(A410,'Pro rata results to population'!$A$6:$E$1046,5,FALSE)</f>
        <v>26.957959081674037</v>
      </c>
      <c r="N410" s="3">
        <v>2.9585798816568056</v>
      </c>
      <c r="O410" s="2">
        <v>2.5</v>
      </c>
      <c r="P410" s="3">
        <f t="shared" si="30"/>
        <v>-0.18343195266272216</v>
      </c>
      <c r="Q410" s="2" t="s">
        <v>25</v>
      </c>
      <c r="R410" s="33" t="str">
        <f t="shared" si="31"/>
        <v>Yes</v>
      </c>
      <c r="S410" s="34">
        <f t="shared" si="32"/>
        <v>109.7479179597109</v>
      </c>
      <c r="T410" s="33">
        <f t="shared" si="33"/>
        <v>5</v>
      </c>
      <c r="U410" s="2">
        <f t="shared" si="34"/>
        <v>731</v>
      </c>
      <c r="V410" s="31"/>
    </row>
    <row r="411" spans="1:22">
      <c r="A411" s="2">
        <v>409</v>
      </c>
      <c r="B411" s="2" t="s">
        <v>98</v>
      </c>
      <c r="C411" s="2" t="s">
        <v>255</v>
      </c>
      <c r="D411" s="2" t="s">
        <v>256</v>
      </c>
      <c r="E411" s="2" t="s">
        <v>28</v>
      </c>
      <c r="F411" s="2" t="s">
        <v>33</v>
      </c>
      <c r="G411" s="2" t="s">
        <v>39</v>
      </c>
      <c r="H411" s="2" t="s">
        <v>44</v>
      </c>
      <c r="I411" s="2" t="s">
        <v>46</v>
      </c>
      <c r="J411" s="6" t="s">
        <v>307</v>
      </c>
      <c r="K411" s="7" t="s">
        <v>24</v>
      </c>
      <c r="L411" s="2" t="s">
        <v>24</v>
      </c>
      <c r="M411" s="3">
        <f>VLOOKUP(A411,'Pro rata results to population'!$A$6:$E$1046,5,FALSE)</f>
        <v>23.469076471450983</v>
      </c>
      <c r="N411" s="3">
        <v>3.6348267117497906</v>
      </c>
      <c r="O411" s="2">
        <v>2.5</v>
      </c>
      <c r="P411" s="3">
        <f t="shared" si="30"/>
        <v>-0.45393068469991626</v>
      </c>
      <c r="Q411" s="2" t="s">
        <v>25</v>
      </c>
      <c r="R411" s="33" t="str">
        <f t="shared" si="31"/>
        <v>Yes</v>
      </c>
      <c r="S411" s="34">
        <f t="shared" si="32"/>
        <v>154.87727930715062</v>
      </c>
      <c r="T411" s="33">
        <f t="shared" si="33"/>
        <v>5</v>
      </c>
      <c r="U411" s="2">
        <f t="shared" si="34"/>
        <v>564</v>
      </c>
      <c r="V411" s="31"/>
    </row>
    <row r="412" spans="1:22">
      <c r="A412" s="2">
        <v>410</v>
      </c>
      <c r="B412" s="2" t="s">
        <v>98</v>
      </c>
      <c r="C412" s="2" t="s">
        <v>255</v>
      </c>
      <c r="D412" s="2" t="s">
        <v>256</v>
      </c>
      <c r="E412" s="2" t="s">
        <v>28</v>
      </c>
      <c r="F412" s="2" t="s">
        <v>33</v>
      </c>
      <c r="G412" s="2" t="s">
        <v>39</v>
      </c>
      <c r="H412" s="2" t="s">
        <v>44</v>
      </c>
      <c r="I412" s="2" t="s">
        <v>46</v>
      </c>
      <c r="J412" s="6" t="s">
        <v>124</v>
      </c>
      <c r="K412" s="7" t="s">
        <v>24</v>
      </c>
      <c r="L412" s="2" t="s">
        <v>24</v>
      </c>
      <c r="M412" s="3">
        <f>VLOOKUP(A412,'Pro rata results to population'!$A$6:$E$1046,5,FALSE)</f>
        <v>13.200172897048006</v>
      </c>
      <c r="N412" s="3">
        <v>2.2823330515638216</v>
      </c>
      <c r="O412" s="2">
        <v>2.5</v>
      </c>
      <c r="P412" s="3">
        <f t="shared" si="30"/>
        <v>8.7066779374471381E-2</v>
      </c>
      <c r="Q412" s="2" t="s">
        <v>25</v>
      </c>
      <c r="R412" s="33" t="str">
        <f t="shared" si="31"/>
        <v>Yes</v>
      </c>
      <c r="S412" s="34">
        <f t="shared" si="32"/>
        <v>172.90175434552273</v>
      </c>
      <c r="T412" s="33">
        <f t="shared" si="33"/>
        <v>5</v>
      </c>
      <c r="U412" s="2">
        <f t="shared" si="34"/>
        <v>519</v>
      </c>
      <c r="V412" s="31"/>
    </row>
    <row r="413" spans="1:22">
      <c r="A413" s="2">
        <v>411</v>
      </c>
      <c r="B413" s="2" t="s">
        <v>98</v>
      </c>
      <c r="C413" s="2" t="s">
        <v>255</v>
      </c>
      <c r="D413" s="2" t="s">
        <v>256</v>
      </c>
      <c r="E413" s="2" t="s">
        <v>28</v>
      </c>
      <c r="F413" s="2" t="s">
        <v>33</v>
      </c>
      <c r="G413" s="2" t="s">
        <v>39</v>
      </c>
      <c r="H413" s="2" t="s">
        <v>44</v>
      </c>
      <c r="I413" s="2" t="s">
        <v>46</v>
      </c>
      <c r="J413" s="6" t="s">
        <v>61</v>
      </c>
      <c r="K413" s="7" t="s">
        <v>308</v>
      </c>
      <c r="L413" s="2" t="s">
        <v>24</v>
      </c>
      <c r="M413" s="3">
        <f>VLOOKUP(A413,'Pro rata results to population'!$A$6:$E$1046,5,FALSE)</f>
        <v>11.295856509059607</v>
      </c>
      <c r="N413" s="3">
        <v>2.4513947590870679</v>
      </c>
      <c r="O413" s="2">
        <v>2.5</v>
      </c>
      <c r="P413" s="3">
        <f t="shared" si="30"/>
        <v>1.9442096365172801E-2</v>
      </c>
      <c r="Q413" s="2" t="s">
        <v>25</v>
      </c>
      <c r="R413" s="33" t="str">
        <f t="shared" si="31"/>
        <v>Yes</v>
      </c>
      <c r="S413" s="34">
        <f t="shared" si="32"/>
        <v>217.01716528719871</v>
      </c>
      <c r="T413" s="33">
        <f t="shared" si="33"/>
        <v>5</v>
      </c>
      <c r="U413" s="2">
        <f t="shared" si="34"/>
        <v>432</v>
      </c>
      <c r="V413" s="31"/>
    </row>
    <row r="414" spans="1:22">
      <c r="A414" s="2">
        <v>412</v>
      </c>
      <c r="B414" s="2" t="s">
        <v>98</v>
      </c>
      <c r="C414" s="2" t="s">
        <v>255</v>
      </c>
      <c r="D414" s="2" t="s">
        <v>256</v>
      </c>
      <c r="E414" s="2" t="s">
        <v>28</v>
      </c>
      <c r="F414" s="2" t="s">
        <v>33</v>
      </c>
      <c r="G414" s="2" t="s">
        <v>39</v>
      </c>
      <c r="H414" s="2" t="s">
        <v>44</v>
      </c>
      <c r="I414" s="2" t="s">
        <v>46</v>
      </c>
      <c r="J414" s="6" t="s">
        <v>61</v>
      </c>
      <c r="K414" s="7" t="s">
        <v>309</v>
      </c>
      <c r="L414" s="2" t="s">
        <v>24</v>
      </c>
      <c r="M414" s="3">
        <f>VLOOKUP(A414,'Pro rata results to population'!$A$6:$E$1046,5,FALSE)</f>
        <v>6.5330323101529002</v>
      </c>
      <c r="N414" s="3">
        <v>2.1132713440405748</v>
      </c>
      <c r="O414" s="2">
        <v>2.5</v>
      </c>
      <c r="P414" s="3">
        <f t="shared" si="30"/>
        <v>0.15469146238377007</v>
      </c>
      <c r="Q414" s="2" t="s">
        <v>25</v>
      </c>
      <c r="R414" s="33" t="str">
        <f t="shared" si="31"/>
        <v>Yes</v>
      </c>
      <c r="S414" s="34">
        <f t="shared" si="32"/>
        <v>323.47480369205698</v>
      </c>
      <c r="T414" s="33">
        <f t="shared" si="33"/>
        <v>5</v>
      </c>
      <c r="U414" s="2">
        <f t="shared" si="34"/>
        <v>287</v>
      </c>
      <c r="V414" s="31"/>
    </row>
    <row r="415" spans="1:22" ht="14.1" customHeight="1">
      <c r="A415" s="2">
        <v>413</v>
      </c>
      <c r="B415" s="2" t="s">
        <v>98</v>
      </c>
      <c r="C415" s="2" t="s">
        <v>255</v>
      </c>
      <c r="D415" s="2" t="s">
        <v>256</v>
      </c>
      <c r="E415" s="2" t="s">
        <v>28</v>
      </c>
      <c r="F415" s="2" t="s">
        <v>33</v>
      </c>
      <c r="G415" s="2" t="s">
        <v>39</v>
      </c>
      <c r="H415" s="2" t="s">
        <v>44</v>
      </c>
      <c r="I415" s="2" t="s">
        <v>47</v>
      </c>
      <c r="J415" s="6" t="s">
        <v>62</v>
      </c>
      <c r="K415" s="7" t="s">
        <v>310</v>
      </c>
      <c r="L415" s="2" t="s">
        <v>24</v>
      </c>
      <c r="M415" s="3">
        <f>VLOOKUP(A415,'Pro rata results to population'!$A$6:$E$1046,5,FALSE)</f>
        <v>11.981878129208601</v>
      </c>
      <c r="N415" s="3">
        <v>2.6204564666103138</v>
      </c>
      <c r="O415" s="2">
        <v>2.5</v>
      </c>
      <c r="P415" s="3">
        <f t="shared" si="30"/>
        <v>-4.8182586644125447E-2</v>
      </c>
      <c r="Q415" s="2" t="s">
        <v>25</v>
      </c>
      <c r="R415" s="33" t="str">
        <f t="shared" si="31"/>
        <v>Yes</v>
      </c>
      <c r="S415" s="34">
        <f t="shared" si="32"/>
        <v>218.70164579811112</v>
      </c>
      <c r="T415" s="33">
        <f t="shared" si="33"/>
        <v>5</v>
      </c>
      <c r="U415" s="2">
        <f t="shared" si="34"/>
        <v>429</v>
      </c>
      <c r="V415" s="31"/>
    </row>
    <row r="416" spans="1:22">
      <c r="A416" s="2">
        <v>414</v>
      </c>
      <c r="B416" s="2" t="s">
        <v>98</v>
      </c>
      <c r="C416" s="2" t="s">
        <v>255</v>
      </c>
      <c r="D416" s="2" t="s">
        <v>256</v>
      </c>
      <c r="E416" s="2" t="s">
        <v>28</v>
      </c>
      <c r="F416" s="2" t="s">
        <v>33</v>
      </c>
      <c r="G416" s="2" t="s">
        <v>39</v>
      </c>
      <c r="H416" s="2" t="s">
        <v>44</v>
      </c>
      <c r="I416" s="2" t="s">
        <v>47</v>
      </c>
      <c r="J416" s="6" t="s">
        <v>62</v>
      </c>
      <c r="K416" s="7">
        <v>612</v>
      </c>
      <c r="L416" s="2" t="s">
        <v>24</v>
      </c>
      <c r="M416" s="3">
        <f>VLOOKUP(A416,'Pro rata results to population'!$A$6:$E$1046,5,FALSE)</f>
        <v>16.350396041995797</v>
      </c>
      <c r="N416" s="3">
        <v>3.6348267117497901</v>
      </c>
      <c r="O416" s="2">
        <v>2.5</v>
      </c>
      <c r="P416" s="3">
        <f t="shared" si="30"/>
        <v>-0.45393068469991604</v>
      </c>
      <c r="Q416" s="2" t="s">
        <v>25</v>
      </c>
      <c r="R416" s="33" t="str">
        <f t="shared" si="31"/>
        <v>Yes</v>
      </c>
      <c r="S416" s="34">
        <f t="shared" si="32"/>
        <v>222.30817543585988</v>
      </c>
      <c r="T416" s="33">
        <f t="shared" si="33"/>
        <v>5</v>
      </c>
      <c r="U416" s="2">
        <f t="shared" si="34"/>
        <v>421</v>
      </c>
      <c r="V416" s="31"/>
    </row>
    <row r="417" spans="1:22">
      <c r="A417" s="2">
        <v>415</v>
      </c>
      <c r="B417" s="2" t="s">
        <v>98</v>
      </c>
      <c r="C417" s="2" t="s">
        <v>255</v>
      </c>
      <c r="D417" s="2" t="s">
        <v>256</v>
      </c>
      <c r="E417" s="2" t="s">
        <v>28</v>
      </c>
      <c r="F417" s="2" t="s">
        <v>33</v>
      </c>
      <c r="G417" s="2" t="s">
        <v>39</v>
      </c>
      <c r="H417" s="2" t="s">
        <v>44</v>
      </c>
      <c r="I417" s="2" t="s">
        <v>47</v>
      </c>
      <c r="J417" s="6" t="s">
        <v>62</v>
      </c>
      <c r="K417" s="7" t="s">
        <v>311</v>
      </c>
      <c r="L417" s="2" t="s">
        <v>24</v>
      </c>
      <c r="M417" s="3">
        <f>VLOOKUP(A417,'Pro rata results to population'!$A$6:$E$1046,5,FALSE)</f>
        <v>14.167785810689292</v>
      </c>
      <c r="N417" s="3">
        <v>1.8596787827557058</v>
      </c>
      <c r="O417" s="2">
        <v>2.5</v>
      </c>
      <c r="P417" s="3">
        <f t="shared" si="30"/>
        <v>0.25612848689771772</v>
      </c>
      <c r="Q417" s="2" t="s">
        <v>25</v>
      </c>
      <c r="R417" s="33" t="str">
        <f t="shared" si="31"/>
        <v>Yes</v>
      </c>
      <c r="S417" s="34">
        <f t="shared" si="32"/>
        <v>131.26107407359433</v>
      </c>
      <c r="T417" s="33">
        <f t="shared" si="33"/>
        <v>5</v>
      </c>
      <c r="U417" s="2">
        <f t="shared" si="34"/>
        <v>647</v>
      </c>
      <c r="V417" s="31"/>
    </row>
    <row r="418" spans="1:22">
      <c r="A418" s="2">
        <v>416</v>
      </c>
      <c r="B418" s="2" t="s">
        <v>98</v>
      </c>
      <c r="C418" s="2" t="s">
        <v>255</v>
      </c>
      <c r="D418" s="2" t="s">
        <v>256</v>
      </c>
      <c r="E418" s="2" t="s">
        <v>28</v>
      </c>
      <c r="F418" s="2" t="s">
        <v>33</v>
      </c>
      <c r="G418" s="2" t="s">
        <v>39</v>
      </c>
      <c r="H418" s="2" t="s">
        <v>44</v>
      </c>
      <c r="I418" s="2" t="s">
        <v>47</v>
      </c>
      <c r="J418" s="6" t="s">
        <v>63</v>
      </c>
      <c r="K418" s="7" t="s">
        <v>312</v>
      </c>
      <c r="L418" s="2" t="s">
        <v>24</v>
      </c>
      <c r="M418" s="3">
        <f>VLOOKUP(A418,'Pro rata results to population'!$A$6:$E$1046,5,FALSE)</f>
        <v>12.650352619887141</v>
      </c>
      <c r="N418" s="3">
        <v>1.7751479289940826</v>
      </c>
      <c r="O418" s="2">
        <v>2.5</v>
      </c>
      <c r="P418" s="3">
        <f t="shared" si="30"/>
        <v>0.28994082840236701</v>
      </c>
      <c r="Q418" s="2" t="s">
        <v>25</v>
      </c>
      <c r="R418" s="33" t="str">
        <f t="shared" si="31"/>
        <v>Yes</v>
      </c>
      <c r="S418" s="34">
        <f t="shared" si="32"/>
        <v>140.32398798144487</v>
      </c>
      <c r="T418" s="33">
        <f t="shared" si="33"/>
        <v>5</v>
      </c>
      <c r="U418" s="2">
        <f t="shared" si="34"/>
        <v>616</v>
      </c>
      <c r="V418" s="31"/>
    </row>
    <row r="419" spans="1:22">
      <c r="A419" s="2">
        <v>417</v>
      </c>
      <c r="B419" s="2" t="s">
        <v>98</v>
      </c>
      <c r="C419" s="2" t="s">
        <v>255</v>
      </c>
      <c r="D419" s="2" t="s">
        <v>256</v>
      </c>
      <c r="E419" s="2" t="s">
        <v>28</v>
      </c>
      <c r="F419" s="2" t="s">
        <v>33</v>
      </c>
      <c r="G419" s="2" t="s">
        <v>39</v>
      </c>
      <c r="H419" s="2" t="s">
        <v>44</v>
      </c>
      <c r="I419" s="2" t="s">
        <v>47</v>
      </c>
      <c r="J419" s="6" t="s">
        <v>63</v>
      </c>
      <c r="K419" s="7" t="s">
        <v>313</v>
      </c>
      <c r="L419" s="2" t="s">
        <v>24</v>
      </c>
      <c r="M419" s="3">
        <f>VLOOKUP(A419,'Pro rata results to population'!$A$6:$E$1046,5,FALSE)</f>
        <v>16.808156114640799</v>
      </c>
      <c r="N419" s="3">
        <v>3.1276415891800515</v>
      </c>
      <c r="O419" s="2">
        <v>2.5</v>
      </c>
      <c r="P419" s="3">
        <f t="shared" si="30"/>
        <v>-0.25105663567202052</v>
      </c>
      <c r="Q419" s="2" t="s">
        <v>25</v>
      </c>
      <c r="R419" s="33" t="str">
        <f t="shared" si="31"/>
        <v>Yes</v>
      </c>
      <c r="S419" s="34">
        <f t="shared" si="32"/>
        <v>186.07880411437333</v>
      </c>
      <c r="T419" s="33">
        <f t="shared" si="33"/>
        <v>5</v>
      </c>
      <c r="U419" s="2">
        <f t="shared" si="34"/>
        <v>491</v>
      </c>
      <c r="V419" s="31"/>
    </row>
    <row r="420" spans="1:22">
      <c r="A420" s="2">
        <v>418</v>
      </c>
      <c r="B420" s="2" t="s">
        <v>98</v>
      </c>
      <c r="C420" s="2" t="s">
        <v>255</v>
      </c>
      <c r="D420" s="2" t="s">
        <v>256</v>
      </c>
      <c r="E420" s="2" t="s">
        <v>28</v>
      </c>
      <c r="F420" s="2" t="s">
        <v>33</v>
      </c>
      <c r="G420" s="2" t="s">
        <v>39</v>
      </c>
      <c r="H420" s="2" t="s">
        <v>44</v>
      </c>
      <c r="I420" s="2" t="s">
        <v>47</v>
      </c>
      <c r="J420" s="6" t="s">
        <v>64</v>
      </c>
      <c r="K420" s="7">
        <v>601</v>
      </c>
      <c r="L420" s="2" t="s">
        <v>24</v>
      </c>
      <c r="M420" s="3">
        <f>VLOOKUP(A420,'Pro rata results to population'!$A$6:$E$1046,5,FALSE)</f>
        <v>14.966026934082622</v>
      </c>
      <c r="N420" s="3">
        <v>3.3812341504649166</v>
      </c>
      <c r="O420" s="2">
        <v>2.5</v>
      </c>
      <c r="P420" s="3">
        <f t="shared" si="30"/>
        <v>-0.35249366018596673</v>
      </c>
      <c r="Q420" s="2" t="s">
        <v>25</v>
      </c>
      <c r="R420" s="33" t="str">
        <f t="shared" si="31"/>
        <v>Yes</v>
      </c>
      <c r="S420" s="34">
        <f t="shared" si="32"/>
        <v>225.92730624884294</v>
      </c>
      <c r="T420" s="33">
        <f t="shared" si="33"/>
        <v>5</v>
      </c>
      <c r="U420" s="2">
        <f t="shared" si="34"/>
        <v>413</v>
      </c>
      <c r="V420" s="31"/>
    </row>
    <row r="421" spans="1:22">
      <c r="A421" s="2">
        <v>419</v>
      </c>
      <c r="B421" s="2" t="s">
        <v>98</v>
      </c>
      <c r="C421" s="2" t="s">
        <v>255</v>
      </c>
      <c r="D421" s="2" t="s">
        <v>256</v>
      </c>
      <c r="E421" s="2" t="s">
        <v>28</v>
      </c>
      <c r="F421" s="2" t="s">
        <v>33</v>
      </c>
      <c r="G421" s="2" t="s">
        <v>39</v>
      </c>
      <c r="H421" s="2" t="s">
        <v>44</v>
      </c>
      <c r="I421" s="2" t="s">
        <v>47</v>
      </c>
      <c r="J421" s="6" t="s">
        <v>64</v>
      </c>
      <c r="K421" s="7" t="s">
        <v>314</v>
      </c>
      <c r="L421" s="2" t="s">
        <v>24</v>
      </c>
      <c r="M421" s="3">
        <f>VLOOKUP(A421,'Pro rata results to population'!$A$6:$E$1046,5,FALSE)</f>
        <v>13.17589956828774</v>
      </c>
      <c r="N421" s="3">
        <v>2.3668639053254439</v>
      </c>
      <c r="O421" s="2">
        <v>2.5</v>
      </c>
      <c r="P421" s="3">
        <f t="shared" si="30"/>
        <v>5.3254437869822424E-2</v>
      </c>
      <c r="Q421" s="2" t="s">
        <v>25</v>
      </c>
      <c r="R421" s="33" t="str">
        <f t="shared" si="31"/>
        <v>Yes</v>
      </c>
      <c r="S421" s="34">
        <f t="shared" si="32"/>
        <v>179.63584900283414</v>
      </c>
      <c r="T421" s="33">
        <f t="shared" si="33"/>
        <v>5</v>
      </c>
      <c r="U421" s="2">
        <f t="shared" si="34"/>
        <v>504</v>
      </c>
      <c r="V421" s="31"/>
    </row>
    <row r="422" spans="1:22">
      <c r="A422" s="2">
        <v>420</v>
      </c>
      <c r="B422" s="2" t="s">
        <v>98</v>
      </c>
      <c r="C422" s="2" t="s">
        <v>255</v>
      </c>
      <c r="D422" s="2" t="s">
        <v>256</v>
      </c>
      <c r="E422" s="2" t="s">
        <v>28</v>
      </c>
      <c r="F422" s="2" t="s">
        <v>33</v>
      </c>
      <c r="G422" s="2" t="s">
        <v>39</v>
      </c>
      <c r="H422" s="2" t="s">
        <v>44</v>
      </c>
      <c r="I422" s="2" t="s">
        <v>47</v>
      </c>
      <c r="J422" s="6" t="s">
        <v>64</v>
      </c>
      <c r="K422" s="7" t="s">
        <v>315</v>
      </c>
      <c r="L422" s="2" t="s">
        <v>24</v>
      </c>
      <c r="M422" s="3">
        <f>VLOOKUP(A422,'Pro rata results to population'!$A$6:$E$1046,5,FALSE)</f>
        <v>9.1871940312657685</v>
      </c>
      <c r="N422" s="3">
        <v>2.0287404902789521</v>
      </c>
      <c r="O422" s="2">
        <v>2.5</v>
      </c>
      <c r="P422" s="3">
        <f t="shared" si="30"/>
        <v>0.18850380388841914</v>
      </c>
      <c r="Q422" s="2" t="s">
        <v>25</v>
      </c>
      <c r="R422" s="33" t="str">
        <f t="shared" si="31"/>
        <v>Yes</v>
      </c>
      <c r="S422" s="34">
        <f t="shared" si="32"/>
        <v>220.82264545352612</v>
      </c>
      <c r="T422" s="33">
        <f t="shared" si="33"/>
        <v>5</v>
      </c>
      <c r="U422" s="2">
        <f t="shared" si="34"/>
        <v>425</v>
      </c>
      <c r="V422" s="31"/>
    </row>
    <row r="423" spans="1:22">
      <c r="A423" s="2">
        <v>421</v>
      </c>
      <c r="B423" s="2" t="s">
        <v>98</v>
      </c>
      <c r="C423" s="2" t="s">
        <v>255</v>
      </c>
      <c r="D423" s="2" t="s">
        <v>256</v>
      </c>
      <c r="E423" s="2" t="s">
        <v>28</v>
      </c>
      <c r="F423" s="2" t="s">
        <v>33</v>
      </c>
      <c r="G423" s="2" t="s">
        <v>39</v>
      </c>
      <c r="H423" s="2" t="s">
        <v>44</v>
      </c>
      <c r="I423" s="2" t="s">
        <v>47</v>
      </c>
      <c r="J423" s="6" t="s">
        <v>64</v>
      </c>
      <c r="K423" s="7">
        <v>616</v>
      </c>
      <c r="L423" s="2" t="s">
        <v>24</v>
      </c>
      <c r="M423" s="3">
        <f>VLOOKUP(A423,'Pro rata results to population'!$A$6:$E$1046,5,FALSE)</f>
        <v>6.5246669503381458</v>
      </c>
      <c r="N423" s="3">
        <v>1.775147928994083</v>
      </c>
      <c r="O423" s="2">
        <v>2.5</v>
      </c>
      <c r="P423" s="3">
        <f t="shared" si="30"/>
        <v>0.28994082840236679</v>
      </c>
      <c r="Q423" s="2" t="s">
        <v>25</v>
      </c>
      <c r="R423" s="33" t="str">
        <f t="shared" si="31"/>
        <v>Yes</v>
      </c>
      <c r="S423" s="34">
        <f t="shared" si="32"/>
        <v>272.06720933121107</v>
      </c>
      <c r="T423" s="33">
        <f t="shared" si="33"/>
        <v>5</v>
      </c>
      <c r="U423" s="2">
        <f t="shared" si="34"/>
        <v>344</v>
      </c>
      <c r="V423" s="31"/>
    </row>
    <row r="424" spans="1:22">
      <c r="A424" s="2">
        <v>422</v>
      </c>
      <c r="B424" s="2" t="s">
        <v>98</v>
      </c>
      <c r="C424" s="2" t="s">
        <v>255</v>
      </c>
      <c r="D424" s="2" t="s">
        <v>256</v>
      </c>
      <c r="E424" s="2" t="s">
        <v>28</v>
      </c>
      <c r="F424" s="2" t="s">
        <v>33</v>
      </c>
      <c r="G424" s="2" t="s">
        <v>39</v>
      </c>
      <c r="H424" s="2" t="s">
        <v>44</v>
      </c>
      <c r="I424" s="2" t="s">
        <v>47</v>
      </c>
      <c r="J424" s="6" t="s">
        <v>64</v>
      </c>
      <c r="K424" s="7">
        <v>617</v>
      </c>
      <c r="L424" s="2" t="s">
        <v>24</v>
      </c>
      <c r="M424" s="3">
        <f>VLOOKUP(A424,'Pro rata results to population'!$A$6:$E$1046,5,FALSE)</f>
        <v>6.1515034121181307</v>
      </c>
      <c r="N424" s="3">
        <v>2.367</v>
      </c>
      <c r="O424" s="2">
        <v>2.5</v>
      </c>
      <c r="P424" s="3">
        <f t="shared" si="30"/>
        <v>5.3200000000000025E-2</v>
      </c>
      <c r="Q424" s="2" t="s">
        <v>25</v>
      </c>
      <c r="R424" s="33" t="str">
        <f t="shared" si="31"/>
        <v>Yes</v>
      </c>
      <c r="S424" s="34">
        <f t="shared" si="32"/>
        <v>384.78398554362133</v>
      </c>
      <c r="T424" s="33">
        <f t="shared" si="33"/>
        <v>5</v>
      </c>
      <c r="U424" s="2">
        <f t="shared" si="34"/>
        <v>241</v>
      </c>
      <c r="V424" s="31"/>
    </row>
    <row r="425" spans="1:22">
      <c r="A425" s="2">
        <v>423</v>
      </c>
      <c r="B425" s="2" t="s">
        <v>98</v>
      </c>
      <c r="C425" s="2" t="s">
        <v>255</v>
      </c>
      <c r="D425" s="2" t="s">
        <v>256</v>
      </c>
      <c r="E425" s="2" t="s">
        <v>28</v>
      </c>
      <c r="F425" s="2" t="s">
        <v>33</v>
      </c>
      <c r="G425" s="2" t="s">
        <v>39</v>
      </c>
      <c r="H425" s="2" t="s">
        <v>44</v>
      </c>
      <c r="I425" s="2" t="s">
        <v>47</v>
      </c>
      <c r="J425" s="6" t="s">
        <v>64</v>
      </c>
      <c r="K425" s="7">
        <v>618</v>
      </c>
      <c r="L425" s="2" t="s">
        <v>24</v>
      </c>
      <c r="M425" s="3">
        <f>VLOOKUP(A425,'Pro rata results to population'!$A$6:$E$1046,5,FALSE)</f>
        <v>15.742053094088789</v>
      </c>
      <c r="N425" s="3">
        <v>3.5502958579881656</v>
      </c>
      <c r="O425" s="2">
        <v>2.5</v>
      </c>
      <c r="P425" s="3">
        <f t="shared" si="30"/>
        <v>-0.4201183431952662</v>
      </c>
      <c r="Q425" s="2" t="s">
        <v>25</v>
      </c>
      <c r="R425" s="33" t="str">
        <f t="shared" si="31"/>
        <v>Yes</v>
      </c>
      <c r="S425" s="34">
        <f t="shared" si="32"/>
        <v>225.52940437745809</v>
      </c>
      <c r="T425" s="33">
        <f t="shared" si="33"/>
        <v>5</v>
      </c>
      <c r="U425" s="2">
        <f t="shared" si="34"/>
        <v>414</v>
      </c>
      <c r="V425" s="31"/>
    </row>
    <row r="426" spans="1:22">
      <c r="A426" s="2">
        <v>424</v>
      </c>
      <c r="B426" s="2" t="s">
        <v>98</v>
      </c>
      <c r="C426" s="2" t="s">
        <v>255</v>
      </c>
      <c r="D426" s="2" t="s">
        <v>256</v>
      </c>
      <c r="E426" s="2" t="s">
        <v>28</v>
      </c>
      <c r="F426" s="2" t="s">
        <v>33</v>
      </c>
      <c r="G426" s="2" t="s">
        <v>39</v>
      </c>
      <c r="H426" s="2" t="s">
        <v>44</v>
      </c>
      <c r="I426" s="2" t="s">
        <v>47</v>
      </c>
      <c r="J426" s="6" t="s">
        <v>64</v>
      </c>
      <c r="K426" s="7">
        <v>619</v>
      </c>
      <c r="L426" s="2" t="s">
        <v>24</v>
      </c>
      <c r="M426" s="3">
        <f>VLOOKUP(A426,'Pro rata results to population'!$A$6:$E$1046,5,FALSE)</f>
        <v>16.914020222169061</v>
      </c>
      <c r="N426" s="3">
        <v>2.9585798816568034</v>
      </c>
      <c r="O426" s="2">
        <v>2.5</v>
      </c>
      <c r="P426" s="3">
        <f t="shared" si="30"/>
        <v>-0.18343195266272128</v>
      </c>
      <c r="Q426" s="2" t="s">
        <v>25</v>
      </c>
      <c r="R426" s="33" t="str">
        <f t="shared" si="31"/>
        <v>Yes</v>
      </c>
      <c r="S426" s="34">
        <f t="shared" si="32"/>
        <v>174.91878588267375</v>
      </c>
      <c r="T426" s="33">
        <f t="shared" si="33"/>
        <v>5</v>
      </c>
      <c r="U426" s="2">
        <f t="shared" si="34"/>
        <v>515</v>
      </c>
      <c r="V426" s="31"/>
    </row>
    <row r="427" spans="1:22">
      <c r="A427" s="2">
        <v>425</v>
      </c>
      <c r="B427" s="2" t="s">
        <v>98</v>
      </c>
      <c r="C427" s="2" t="s">
        <v>255</v>
      </c>
      <c r="D427" s="2" t="s">
        <v>256</v>
      </c>
      <c r="E427" s="2" t="s">
        <v>28</v>
      </c>
      <c r="F427" s="2" t="s">
        <v>33</v>
      </c>
      <c r="G427" s="2" t="s">
        <v>39</v>
      </c>
      <c r="H427" s="2" t="s">
        <v>44</v>
      </c>
      <c r="I427" s="2" t="s">
        <v>47</v>
      </c>
      <c r="J427" s="6" t="s">
        <v>64</v>
      </c>
      <c r="K427" s="7" t="s">
        <v>316</v>
      </c>
      <c r="L427" s="2" t="s">
        <v>24</v>
      </c>
      <c r="M427" s="3">
        <f>VLOOKUP(A427,'Pro rata results to population'!$A$6:$E$1046,5,FALSE)</f>
        <v>8.7568887809281684</v>
      </c>
      <c r="N427" s="3">
        <v>1.3524936601859681</v>
      </c>
      <c r="O427" s="2">
        <v>2.5</v>
      </c>
      <c r="P427" s="3">
        <f t="shared" si="30"/>
        <v>0.4590025359256128</v>
      </c>
      <c r="Q427" s="2" t="s">
        <v>25</v>
      </c>
      <c r="R427" s="33" t="str">
        <f t="shared" si="31"/>
        <v>Yes</v>
      </c>
      <c r="S427" s="34">
        <f t="shared" si="32"/>
        <v>154.44910789909716</v>
      </c>
      <c r="T427" s="33">
        <f t="shared" si="33"/>
        <v>5</v>
      </c>
      <c r="U427" s="2">
        <f t="shared" si="34"/>
        <v>566</v>
      </c>
      <c r="V427" s="31"/>
    </row>
    <row r="428" spans="1:22">
      <c r="A428" s="2">
        <v>426</v>
      </c>
      <c r="B428" s="2" t="s">
        <v>98</v>
      </c>
      <c r="C428" s="2" t="s">
        <v>255</v>
      </c>
      <c r="D428" s="2" t="s">
        <v>256</v>
      </c>
      <c r="E428" s="2" t="s">
        <v>28</v>
      </c>
      <c r="F428" s="2" t="s">
        <v>33</v>
      </c>
      <c r="G428" s="2" t="s">
        <v>39</v>
      </c>
      <c r="H428" s="2" t="s">
        <v>44</v>
      </c>
      <c r="I428" s="2" t="s">
        <v>47</v>
      </c>
      <c r="J428" s="6" t="s">
        <v>64</v>
      </c>
      <c r="K428" s="7" t="s">
        <v>276</v>
      </c>
      <c r="L428" s="2" t="s">
        <v>24</v>
      </c>
      <c r="M428" s="3">
        <f>VLOOKUP(A428,'Pro rata results to population'!$A$6:$E$1046,5,FALSE)</f>
        <v>17.566683410475299</v>
      </c>
      <c r="N428" s="3">
        <v>3.2121724429416747</v>
      </c>
      <c r="O428" s="2">
        <v>2.5</v>
      </c>
      <c r="P428" s="3">
        <f t="shared" si="30"/>
        <v>-0.28486897717666992</v>
      </c>
      <c r="Q428" s="2" t="s">
        <v>25</v>
      </c>
      <c r="R428" s="33" t="str">
        <f t="shared" si="31"/>
        <v>Yes</v>
      </c>
      <c r="S428" s="34">
        <f t="shared" si="32"/>
        <v>182.85594200588849</v>
      </c>
      <c r="T428" s="33">
        <f t="shared" si="33"/>
        <v>5</v>
      </c>
      <c r="U428" s="2">
        <f t="shared" si="34"/>
        <v>499</v>
      </c>
      <c r="V428" s="31"/>
    </row>
    <row r="429" spans="1:22">
      <c r="A429" s="2">
        <v>427</v>
      </c>
      <c r="B429" s="2" t="s">
        <v>98</v>
      </c>
      <c r="C429" s="2" t="s">
        <v>255</v>
      </c>
      <c r="D429" s="2" t="s">
        <v>256</v>
      </c>
      <c r="E429" s="2" t="s">
        <v>28</v>
      </c>
      <c r="F429" s="2" t="s">
        <v>33</v>
      </c>
      <c r="G429" s="2" t="s">
        <v>39</v>
      </c>
      <c r="H429" s="2" t="s">
        <v>44</v>
      </c>
      <c r="I429" s="2" t="s">
        <v>47</v>
      </c>
      <c r="J429" s="6" t="s">
        <v>64</v>
      </c>
      <c r="K429" s="7" t="s">
        <v>317</v>
      </c>
      <c r="L429" s="2" t="s">
        <v>24</v>
      </c>
      <c r="M429" s="3">
        <f>VLOOKUP(A429,'Pro rata results to population'!$A$6:$E$1046,5,FALSE)</f>
        <v>18.324860157437548</v>
      </c>
      <c r="N429" s="3">
        <v>3.2121724429416751</v>
      </c>
      <c r="O429" s="2">
        <v>2.5</v>
      </c>
      <c r="P429" s="3">
        <f t="shared" si="30"/>
        <v>-0.28486897717667015</v>
      </c>
      <c r="Q429" s="2" t="s">
        <v>25</v>
      </c>
      <c r="R429" s="33" t="str">
        <f t="shared" si="31"/>
        <v>Yes</v>
      </c>
      <c r="S429" s="34">
        <f t="shared" si="32"/>
        <v>175.29042051859503</v>
      </c>
      <c r="T429" s="33">
        <f t="shared" si="33"/>
        <v>5</v>
      </c>
      <c r="U429" s="2">
        <f t="shared" si="34"/>
        <v>513</v>
      </c>
      <c r="V429" s="31"/>
    </row>
    <row r="430" spans="1:22">
      <c r="A430" s="2">
        <v>428</v>
      </c>
      <c r="B430" s="2" t="s">
        <v>98</v>
      </c>
      <c r="C430" s="2" t="s">
        <v>255</v>
      </c>
      <c r="D430" s="2" t="s">
        <v>256</v>
      </c>
      <c r="E430" s="2" t="s">
        <v>28</v>
      </c>
      <c r="F430" s="2" t="s">
        <v>33</v>
      </c>
      <c r="G430" s="2" t="s">
        <v>39</v>
      </c>
      <c r="H430" s="2" t="s">
        <v>44</v>
      </c>
      <c r="I430" s="2" t="s">
        <v>48</v>
      </c>
      <c r="J430" s="6" t="s">
        <v>91</v>
      </c>
      <c r="K430" s="7" t="s">
        <v>318</v>
      </c>
      <c r="L430" s="2" t="s">
        <v>24</v>
      </c>
      <c r="M430" s="3">
        <f>VLOOKUP(A430,'Pro rata results to population'!$A$6:$E$1046,5,FALSE)</f>
        <v>6.9162295723581053</v>
      </c>
      <c r="N430" s="3">
        <v>2.4513947590870671</v>
      </c>
      <c r="O430" s="2">
        <v>2.5</v>
      </c>
      <c r="P430" s="3">
        <f t="shared" si="30"/>
        <v>1.9442096365173134E-2</v>
      </c>
      <c r="Q430" s="2" t="s">
        <v>25</v>
      </c>
      <c r="R430" s="33" t="str">
        <f t="shared" si="31"/>
        <v>Yes</v>
      </c>
      <c r="S430" s="34">
        <f t="shared" si="32"/>
        <v>354.44091805229914</v>
      </c>
      <c r="T430" s="33">
        <f t="shared" si="33"/>
        <v>5</v>
      </c>
      <c r="U430" s="2">
        <f t="shared" si="34"/>
        <v>265</v>
      </c>
      <c r="V430" s="31"/>
    </row>
    <row r="431" spans="1:22">
      <c r="A431" s="2">
        <v>429</v>
      </c>
      <c r="B431" s="2" t="s">
        <v>98</v>
      </c>
      <c r="C431" s="2" t="s">
        <v>255</v>
      </c>
      <c r="D431" s="2" t="s">
        <v>256</v>
      </c>
      <c r="E431" s="2" t="s">
        <v>28</v>
      </c>
      <c r="F431" s="2" t="s">
        <v>33</v>
      </c>
      <c r="G431" s="2" t="s">
        <v>39</v>
      </c>
      <c r="H431" s="2" t="s">
        <v>44</v>
      </c>
      <c r="I431" s="2" t="s">
        <v>48</v>
      </c>
      <c r="J431" s="6" t="s">
        <v>91</v>
      </c>
      <c r="K431" s="7" t="s">
        <v>240</v>
      </c>
      <c r="L431" s="2" t="s">
        <v>24</v>
      </c>
      <c r="M431" s="3">
        <f>VLOOKUP(A431,'Pro rata results to population'!$A$6:$E$1046,5,FALSE)</f>
        <v>6.8833550195459265</v>
      </c>
      <c r="N431" s="3">
        <v>2.6204564666103134</v>
      </c>
      <c r="O431" s="2">
        <v>2.5</v>
      </c>
      <c r="P431" s="3">
        <f t="shared" si="30"/>
        <v>-4.8182586644125447E-2</v>
      </c>
      <c r="Q431" s="2" t="s">
        <v>25</v>
      </c>
      <c r="R431" s="33" t="str">
        <f t="shared" si="31"/>
        <v>Yes</v>
      </c>
      <c r="S431" s="34">
        <f t="shared" si="32"/>
        <v>380.69465531986708</v>
      </c>
      <c r="T431" s="33">
        <f t="shared" si="33"/>
        <v>5</v>
      </c>
      <c r="U431" s="2">
        <f t="shared" si="34"/>
        <v>245</v>
      </c>
      <c r="V431" s="31"/>
    </row>
    <row r="432" spans="1:22">
      <c r="A432" s="2">
        <v>430</v>
      </c>
      <c r="B432" s="2" t="s">
        <v>98</v>
      </c>
      <c r="C432" s="2" t="s">
        <v>255</v>
      </c>
      <c r="D432" s="2" t="s">
        <v>256</v>
      </c>
      <c r="E432" s="2" t="s">
        <v>28</v>
      </c>
      <c r="F432" s="2" t="s">
        <v>33</v>
      </c>
      <c r="G432" s="2" t="s">
        <v>39</v>
      </c>
      <c r="H432" s="2" t="s">
        <v>44</v>
      </c>
      <c r="I432" s="2" t="s">
        <v>48</v>
      </c>
      <c r="J432" s="6" t="s">
        <v>91</v>
      </c>
      <c r="K432" s="7" t="s">
        <v>319</v>
      </c>
      <c r="L432" s="2" t="s">
        <v>24</v>
      </c>
      <c r="M432" s="3">
        <f>VLOOKUP(A432,'Pro rata results to population'!$A$6:$E$1046,5,FALSE)</f>
        <v>4.8427559886924634</v>
      </c>
      <c r="N432" s="3">
        <v>2.8740490278951829</v>
      </c>
      <c r="O432" s="2">
        <v>2.5</v>
      </c>
      <c r="P432" s="3">
        <f t="shared" si="30"/>
        <v>-0.14961961115807321</v>
      </c>
      <c r="Q432" s="2" t="s">
        <v>25</v>
      </c>
      <c r="R432" s="33" t="str">
        <f t="shared" si="31"/>
        <v>Yes</v>
      </c>
      <c r="S432" s="34">
        <f t="shared" si="32"/>
        <v>593.47384724853157</v>
      </c>
      <c r="T432" s="33">
        <f t="shared" si="33"/>
        <v>5</v>
      </c>
      <c r="U432" s="2">
        <f t="shared" si="34"/>
        <v>146</v>
      </c>
      <c r="V432" s="31"/>
    </row>
    <row r="433" spans="1:22">
      <c r="A433" s="2">
        <v>431</v>
      </c>
      <c r="B433" s="2" t="s">
        <v>98</v>
      </c>
      <c r="C433" s="2" t="s">
        <v>255</v>
      </c>
      <c r="D433" s="2" t="s">
        <v>256</v>
      </c>
      <c r="E433" s="2" t="s">
        <v>28</v>
      </c>
      <c r="F433" s="2" t="s">
        <v>33</v>
      </c>
      <c r="G433" s="2" t="s">
        <v>39</v>
      </c>
      <c r="H433" s="2" t="s">
        <v>44</v>
      </c>
      <c r="I433" s="2" t="s">
        <v>48</v>
      </c>
      <c r="J433" s="6" t="s">
        <v>91</v>
      </c>
      <c r="K433" s="7" t="s">
        <v>320</v>
      </c>
      <c r="L433" s="2" t="s">
        <v>24</v>
      </c>
      <c r="M433" s="3">
        <f>VLOOKUP(A433,'Pro rata results to population'!$A$6:$E$1046,5,FALSE)</f>
        <v>9.7143501551945235</v>
      </c>
      <c r="N433" s="3">
        <v>2.4513947590870671</v>
      </c>
      <c r="O433" s="2">
        <v>2.5</v>
      </c>
      <c r="P433" s="3">
        <f t="shared" si="30"/>
        <v>1.9442096365173134E-2</v>
      </c>
      <c r="Q433" s="2" t="s">
        <v>25</v>
      </c>
      <c r="R433" s="33" t="str">
        <f t="shared" si="31"/>
        <v>Yes</v>
      </c>
      <c r="S433" s="34">
        <f t="shared" si="32"/>
        <v>252.34778651418495</v>
      </c>
      <c r="T433" s="33">
        <f t="shared" si="33"/>
        <v>5</v>
      </c>
      <c r="U433" s="2">
        <f t="shared" si="34"/>
        <v>367</v>
      </c>
      <c r="V433" s="31"/>
    </row>
    <row r="434" spans="1:22">
      <c r="A434" s="2">
        <v>432</v>
      </c>
      <c r="B434" s="2" t="s">
        <v>98</v>
      </c>
      <c r="C434" s="2" t="s">
        <v>255</v>
      </c>
      <c r="D434" s="2" t="s">
        <v>256</v>
      </c>
      <c r="E434" s="2" t="s">
        <v>28</v>
      </c>
      <c r="F434" s="2" t="s">
        <v>33</v>
      </c>
      <c r="G434" s="2" t="s">
        <v>39</v>
      </c>
      <c r="H434" s="2" t="s">
        <v>44</v>
      </c>
      <c r="I434" s="2" t="s">
        <v>48</v>
      </c>
      <c r="J434" s="6" t="s">
        <v>68</v>
      </c>
      <c r="K434" s="7" t="s">
        <v>321</v>
      </c>
      <c r="L434" s="2" t="s">
        <v>24</v>
      </c>
      <c r="M434" s="3">
        <f>VLOOKUP(A434,'Pro rata results to population'!$A$6:$E$1046,5,FALSE)</f>
        <v>5.8937592539207122</v>
      </c>
      <c r="N434" s="3">
        <v>3.6348267117497897</v>
      </c>
      <c r="O434" s="2">
        <v>2.5</v>
      </c>
      <c r="P434" s="3">
        <f t="shared" si="30"/>
        <v>-0.45393068469991582</v>
      </c>
      <c r="Q434" s="2" t="s">
        <v>25</v>
      </c>
      <c r="R434" s="33" t="str">
        <f t="shared" si="31"/>
        <v>Yes</v>
      </c>
      <c r="S434" s="34">
        <f t="shared" si="32"/>
        <v>616.72466674504733</v>
      </c>
      <c r="T434" s="33">
        <f t="shared" si="33"/>
        <v>5</v>
      </c>
      <c r="U434" s="2">
        <f t="shared" si="34"/>
        <v>140</v>
      </c>
      <c r="V434" s="31"/>
    </row>
    <row r="435" spans="1:22">
      <c r="A435" s="2">
        <v>433</v>
      </c>
      <c r="B435" s="2" t="s">
        <v>98</v>
      </c>
      <c r="C435" s="2" t="s">
        <v>255</v>
      </c>
      <c r="D435" s="2" t="s">
        <v>256</v>
      </c>
      <c r="E435" s="2" t="s">
        <v>28</v>
      </c>
      <c r="F435" s="2" t="s">
        <v>33</v>
      </c>
      <c r="G435" s="2" t="s">
        <v>39</v>
      </c>
      <c r="H435" s="2" t="s">
        <v>44</v>
      </c>
      <c r="I435" s="2" t="s">
        <v>48</v>
      </c>
      <c r="J435" s="6" t="s">
        <v>68</v>
      </c>
      <c r="K435" s="7" t="s">
        <v>322</v>
      </c>
      <c r="L435" s="2" t="s">
        <v>24</v>
      </c>
      <c r="M435" s="3">
        <f>VLOOKUP(A435,'Pro rata results to population'!$A$6:$E$1046,5,FALSE)</f>
        <v>5.1710841757793276</v>
      </c>
      <c r="N435" s="3">
        <v>2.0287404902789516</v>
      </c>
      <c r="O435" s="2">
        <v>2.5</v>
      </c>
      <c r="P435" s="3">
        <f t="shared" si="30"/>
        <v>0.18850380388841936</v>
      </c>
      <c r="Q435" s="2" t="s">
        <v>25</v>
      </c>
      <c r="R435" s="33" t="str">
        <f t="shared" si="31"/>
        <v>Yes</v>
      </c>
      <c r="S435" s="34">
        <f t="shared" si="32"/>
        <v>392.32401200918429</v>
      </c>
      <c r="T435" s="33">
        <f t="shared" si="33"/>
        <v>5</v>
      </c>
      <c r="U435" s="2">
        <f t="shared" si="34"/>
        <v>235</v>
      </c>
      <c r="V435" s="31"/>
    </row>
    <row r="436" spans="1:22">
      <c r="A436" s="2">
        <v>434</v>
      </c>
      <c r="B436" s="2" t="s">
        <v>98</v>
      </c>
      <c r="C436" s="2" t="s">
        <v>255</v>
      </c>
      <c r="D436" s="2" t="s">
        <v>256</v>
      </c>
      <c r="E436" s="2" t="s">
        <v>28</v>
      </c>
      <c r="F436" s="2" t="s">
        <v>33</v>
      </c>
      <c r="G436" s="2" t="s">
        <v>39</v>
      </c>
      <c r="H436" s="2" t="s">
        <v>44</v>
      </c>
      <c r="I436" s="2" t="s">
        <v>48</v>
      </c>
      <c r="J436" s="6" t="s">
        <v>68</v>
      </c>
      <c r="K436" s="7" t="s">
        <v>289</v>
      </c>
      <c r="L436" s="2" t="s">
        <v>24</v>
      </c>
      <c r="M436" s="3">
        <f>VLOOKUP(A436,'Pro rata results to population'!$A$6:$E$1046,5,FALSE)</f>
        <v>5.6625635518604005</v>
      </c>
      <c r="N436" s="3">
        <v>2.6204564666103134</v>
      </c>
      <c r="O436" s="2">
        <v>2.5</v>
      </c>
      <c r="P436" s="3">
        <f t="shared" si="30"/>
        <v>-4.8182586644125447E-2</v>
      </c>
      <c r="Q436" s="2" t="s">
        <v>25</v>
      </c>
      <c r="R436" s="33" t="str">
        <f t="shared" si="31"/>
        <v>Yes</v>
      </c>
      <c r="S436" s="34">
        <f t="shared" si="32"/>
        <v>462.76857515345296</v>
      </c>
      <c r="T436" s="33">
        <f t="shared" si="33"/>
        <v>5</v>
      </c>
      <c r="U436" s="2">
        <f t="shared" si="34"/>
        <v>200</v>
      </c>
      <c r="V436" s="31"/>
    </row>
    <row r="437" spans="1:22">
      <c r="A437" s="2">
        <v>435</v>
      </c>
      <c r="B437" s="2" t="s">
        <v>98</v>
      </c>
      <c r="C437" s="2" t="s">
        <v>255</v>
      </c>
      <c r="D437" s="2" t="s">
        <v>256</v>
      </c>
      <c r="E437" s="2" t="s">
        <v>28</v>
      </c>
      <c r="F437" s="2" t="s">
        <v>33</v>
      </c>
      <c r="G437" s="2" t="s">
        <v>39</v>
      </c>
      <c r="H437" s="2" t="s">
        <v>44</v>
      </c>
      <c r="I437" s="2" t="s">
        <v>48</v>
      </c>
      <c r="J437" s="6" t="s">
        <v>68</v>
      </c>
      <c r="K437" s="7" t="s">
        <v>323</v>
      </c>
      <c r="L437" s="2" t="s">
        <v>24</v>
      </c>
      <c r="M437" s="3">
        <f>VLOOKUP(A437,'Pro rata results to population'!$A$6:$E$1046,5,FALSE)</f>
        <v>1.7234723076472371</v>
      </c>
      <c r="N437" s="3">
        <v>1.521555367709214</v>
      </c>
      <c r="O437" s="2">
        <v>2.5</v>
      </c>
      <c r="P437" s="3">
        <f t="shared" si="30"/>
        <v>0.39137785291631444</v>
      </c>
      <c r="Q437" s="2" t="s">
        <v>25</v>
      </c>
      <c r="R437" s="33" t="str">
        <f t="shared" si="31"/>
        <v>Yes</v>
      </c>
      <c r="S437" s="34">
        <f t="shared" si="32"/>
        <v>882.84294499998907</v>
      </c>
      <c r="T437" s="33">
        <f t="shared" si="33"/>
        <v>5</v>
      </c>
      <c r="U437" s="2">
        <f t="shared" si="34"/>
        <v>92</v>
      </c>
      <c r="V437" s="31"/>
    </row>
    <row r="438" spans="1:22">
      <c r="A438" s="2">
        <v>436</v>
      </c>
      <c r="B438" s="2" t="s">
        <v>98</v>
      </c>
      <c r="C438" s="2" t="s">
        <v>255</v>
      </c>
      <c r="D438" s="2" t="s">
        <v>256</v>
      </c>
      <c r="E438" s="2" t="s">
        <v>28</v>
      </c>
      <c r="F438" s="2" t="s">
        <v>33</v>
      </c>
      <c r="G438" s="2" t="s">
        <v>39</v>
      </c>
      <c r="H438" s="2" t="s">
        <v>44</v>
      </c>
      <c r="I438" s="2" t="s">
        <v>48</v>
      </c>
      <c r="J438" s="6" t="s">
        <v>68</v>
      </c>
      <c r="K438" s="7">
        <v>273</v>
      </c>
      <c r="L438" s="2" t="s">
        <v>107</v>
      </c>
      <c r="M438" s="3">
        <f>VLOOKUP(A438,'Pro rata results to population'!$A$6:$E$1046,5,FALSE)</f>
        <v>0.72733095101881273</v>
      </c>
      <c r="N438" s="3">
        <v>2.0287404902789521</v>
      </c>
      <c r="O438" s="2">
        <v>2.5</v>
      </c>
      <c r="P438" s="3">
        <f t="shared" si="30"/>
        <v>0.18850380388841914</v>
      </c>
      <c r="Q438" s="2" t="s">
        <v>25</v>
      </c>
      <c r="R438" s="33" t="str">
        <f t="shared" si="31"/>
        <v>Yes</v>
      </c>
      <c r="S438" s="34">
        <f t="shared" si="32"/>
        <v>2789.294869738711</v>
      </c>
      <c r="T438" s="33">
        <f t="shared" si="33"/>
        <v>5</v>
      </c>
      <c r="U438" s="2">
        <f t="shared" si="34"/>
        <v>15</v>
      </c>
      <c r="V438" s="31"/>
    </row>
    <row r="439" spans="1:22">
      <c r="A439" s="2">
        <v>437</v>
      </c>
      <c r="B439" s="2" t="s">
        <v>98</v>
      </c>
      <c r="C439" s="2" t="s">
        <v>255</v>
      </c>
      <c r="D439" s="2" t="s">
        <v>256</v>
      </c>
      <c r="E439" s="2" t="s">
        <v>28</v>
      </c>
      <c r="F439" s="2" t="s">
        <v>33</v>
      </c>
      <c r="G439" s="2" t="s">
        <v>39</v>
      </c>
      <c r="H439" s="2" t="s">
        <v>44</v>
      </c>
      <c r="I439" s="2" t="s">
        <v>48</v>
      </c>
      <c r="J439" s="6" t="s">
        <v>68</v>
      </c>
      <c r="K439" s="7" t="s">
        <v>24</v>
      </c>
      <c r="L439" s="2" t="s">
        <v>111</v>
      </c>
      <c r="M439" s="3">
        <f>VLOOKUP(A439,'Pro rata results to population'!$A$6:$E$1046,5,FALSE)</f>
        <v>3.620633208981344</v>
      </c>
      <c r="N439" s="3">
        <v>2.7049873203719357</v>
      </c>
      <c r="O439" s="2">
        <v>2.5</v>
      </c>
      <c r="P439" s="3">
        <f t="shared" si="30"/>
        <v>-8.1994928148774182E-2</v>
      </c>
      <c r="Q439" s="2" t="s">
        <v>25</v>
      </c>
      <c r="R439" s="33" t="str">
        <f t="shared" si="31"/>
        <v>Yes</v>
      </c>
      <c r="S439" s="34">
        <f t="shared" si="32"/>
        <v>747.10338337005339</v>
      </c>
      <c r="T439" s="33">
        <f t="shared" si="33"/>
        <v>5</v>
      </c>
      <c r="U439" s="2">
        <f t="shared" si="34"/>
        <v>110</v>
      </c>
      <c r="V439" s="31"/>
    </row>
    <row r="440" spans="1:22">
      <c r="A440" s="2">
        <v>438</v>
      </c>
      <c r="B440" s="2" t="s">
        <v>98</v>
      </c>
      <c r="C440" s="2" t="s">
        <v>255</v>
      </c>
      <c r="D440" s="2" t="s">
        <v>256</v>
      </c>
      <c r="E440" s="2" t="s">
        <v>28</v>
      </c>
      <c r="F440" s="2" t="s">
        <v>33</v>
      </c>
      <c r="G440" s="2" t="s">
        <v>39</v>
      </c>
      <c r="H440" s="2" t="s">
        <v>44</v>
      </c>
      <c r="I440" s="2" t="s">
        <v>48</v>
      </c>
      <c r="J440" s="6" t="s">
        <v>68</v>
      </c>
      <c r="K440" s="7" t="s">
        <v>324</v>
      </c>
      <c r="L440" s="2" t="s">
        <v>24</v>
      </c>
      <c r="M440" s="3">
        <f>VLOOKUP(A440,'Pro rata results to population'!$A$6:$E$1046,5,FALSE)</f>
        <v>5.6891519535361725</v>
      </c>
      <c r="N440" s="3">
        <v>2.2823330515638207</v>
      </c>
      <c r="O440" s="2">
        <v>2.5</v>
      </c>
      <c r="P440" s="3">
        <f t="shared" si="30"/>
        <v>8.7066779374471714E-2</v>
      </c>
      <c r="Q440" s="2" t="s">
        <v>25</v>
      </c>
      <c r="R440" s="33" t="str">
        <f t="shared" si="31"/>
        <v>Yes</v>
      </c>
      <c r="S440" s="34">
        <f t="shared" si="32"/>
        <v>401.17280575450343</v>
      </c>
      <c r="T440" s="33">
        <f t="shared" si="33"/>
        <v>5</v>
      </c>
      <c r="U440" s="2">
        <f t="shared" si="34"/>
        <v>232</v>
      </c>
      <c r="V440" s="31"/>
    </row>
    <row r="441" spans="1:22">
      <c r="A441" s="2">
        <v>439</v>
      </c>
      <c r="B441" s="2" t="s">
        <v>98</v>
      </c>
      <c r="C441" s="2" t="s">
        <v>255</v>
      </c>
      <c r="D441" s="2" t="s">
        <v>256</v>
      </c>
      <c r="E441" s="2" t="s">
        <v>28</v>
      </c>
      <c r="F441" s="2" t="s">
        <v>33</v>
      </c>
      <c r="G441" s="2" t="s">
        <v>39</v>
      </c>
      <c r="H441" s="2" t="s">
        <v>44</v>
      </c>
      <c r="I441" s="2" t="s">
        <v>48</v>
      </c>
      <c r="J441" s="6" t="s">
        <v>68</v>
      </c>
      <c r="K441" s="7" t="s">
        <v>325</v>
      </c>
      <c r="L441" s="2" t="s">
        <v>24</v>
      </c>
      <c r="M441" s="3">
        <f>VLOOKUP(A441,'Pro rata results to population'!$A$6:$E$1046,5,FALSE)</f>
        <v>4.687945455400647</v>
      </c>
      <c r="N441" s="3">
        <v>2.0287404902789521</v>
      </c>
      <c r="O441" s="2">
        <v>2.5</v>
      </c>
      <c r="P441" s="3">
        <f t="shared" si="30"/>
        <v>0.18850380388841914</v>
      </c>
      <c r="Q441" s="2" t="s">
        <v>25</v>
      </c>
      <c r="R441" s="33" t="str">
        <f t="shared" si="31"/>
        <v>Yes</v>
      </c>
      <c r="S441" s="34">
        <f t="shared" si="32"/>
        <v>432.75684616632759</v>
      </c>
      <c r="T441" s="33">
        <f t="shared" si="33"/>
        <v>5</v>
      </c>
      <c r="U441" s="2">
        <f t="shared" si="34"/>
        <v>211</v>
      </c>
      <c r="V441" s="31"/>
    </row>
    <row r="442" spans="1:22">
      <c r="A442" s="2">
        <v>440</v>
      </c>
      <c r="B442" s="2" t="s">
        <v>98</v>
      </c>
      <c r="C442" s="2" t="s">
        <v>255</v>
      </c>
      <c r="D442" s="2" t="s">
        <v>256</v>
      </c>
      <c r="E442" s="2" t="s">
        <v>28</v>
      </c>
      <c r="F442" s="2" t="s">
        <v>33</v>
      </c>
      <c r="G442" s="2" t="s">
        <v>39</v>
      </c>
      <c r="H442" s="2" t="s">
        <v>44</v>
      </c>
      <c r="I442" s="2" t="s">
        <v>48</v>
      </c>
      <c r="J442" s="6" t="s">
        <v>68</v>
      </c>
      <c r="K442" s="7">
        <v>280</v>
      </c>
      <c r="L442" s="2" t="s">
        <v>24</v>
      </c>
      <c r="M442" s="3">
        <f>VLOOKUP(A442,'Pro rata results to population'!$A$6:$E$1046,5,FALSE)</f>
        <v>2.4441426248461275</v>
      </c>
      <c r="N442" s="3">
        <v>3.2121724429416751</v>
      </c>
      <c r="O442" s="2">
        <v>2.5</v>
      </c>
      <c r="P442" s="3">
        <f t="shared" si="30"/>
        <v>-0.28486897717667015</v>
      </c>
      <c r="Q442" s="2" t="s">
        <v>25</v>
      </c>
      <c r="R442" s="33" t="str">
        <f t="shared" si="31"/>
        <v>Yes</v>
      </c>
      <c r="S442" s="34">
        <f t="shared" si="32"/>
        <v>1314.2328153390392</v>
      </c>
      <c r="T442" s="33">
        <f t="shared" si="33"/>
        <v>5</v>
      </c>
      <c r="U442" s="2">
        <f t="shared" si="34"/>
        <v>61</v>
      </c>
      <c r="V442" s="31"/>
    </row>
    <row r="443" spans="1:22" ht="23.1">
      <c r="A443" s="2">
        <v>441</v>
      </c>
      <c r="B443" s="2" t="s">
        <v>98</v>
      </c>
      <c r="C443" s="2" t="s">
        <v>255</v>
      </c>
      <c r="D443" s="2" t="s">
        <v>256</v>
      </c>
      <c r="E443" s="2" t="s">
        <v>28</v>
      </c>
      <c r="F443" s="2" t="s">
        <v>33</v>
      </c>
      <c r="G443" s="2" t="s">
        <v>39</v>
      </c>
      <c r="H443" s="2" t="s">
        <v>44</v>
      </c>
      <c r="I443" s="2" t="s">
        <v>48</v>
      </c>
      <c r="J443" s="6" t="s">
        <v>68</v>
      </c>
      <c r="K443" s="7" t="s">
        <v>292</v>
      </c>
      <c r="L443" s="2" t="s">
        <v>24</v>
      </c>
      <c r="M443" s="3">
        <f>VLOOKUP(A443,'Pro rata results to population'!$A$6:$E$1046,5,FALSE)</f>
        <v>2.8131319071772762</v>
      </c>
      <c r="N443" s="3">
        <v>1.098901098901099</v>
      </c>
      <c r="O443" s="2">
        <v>2.5</v>
      </c>
      <c r="P443" s="3">
        <f t="shared" si="30"/>
        <v>0.56043956043956045</v>
      </c>
      <c r="Q443" s="2" t="s">
        <v>25</v>
      </c>
      <c r="R443" s="33" t="str">
        <f t="shared" si="31"/>
        <v>No</v>
      </c>
      <c r="S443" s="34">
        <f t="shared" si="32"/>
        <v>390.63262412168467</v>
      </c>
      <c r="T443" s="33">
        <f t="shared" si="33"/>
        <v>5</v>
      </c>
      <c r="U443" s="2">
        <f t="shared" si="34"/>
        <v>236</v>
      </c>
      <c r="V443" s="31" t="s">
        <v>326</v>
      </c>
    </row>
    <row r="444" spans="1:22" ht="23.1">
      <c r="A444" s="2">
        <v>442</v>
      </c>
      <c r="B444" s="2" t="s">
        <v>98</v>
      </c>
      <c r="C444" s="2" t="s">
        <v>255</v>
      </c>
      <c r="D444" s="2" t="s">
        <v>256</v>
      </c>
      <c r="E444" s="2" t="s">
        <v>28</v>
      </c>
      <c r="F444" s="2" t="s">
        <v>221</v>
      </c>
      <c r="G444" s="2" t="s">
        <v>221</v>
      </c>
      <c r="H444" s="2" t="s">
        <v>24</v>
      </c>
      <c r="I444" s="2" t="s">
        <v>24</v>
      </c>
      <c r="J444" s="6" t="s">
        <v>24</v>
      </c>
      <c r="K444" s="7" t="s">
        <v>24</v>
      </c>
      <c r="L444" s="2" t="s">
        <v>24</v>
      </c>
      <c r="M444" s="3">
        <f>VLOOKUP(A444,'Pro rata results to population'!$A$6:$E$1046,5,FALSE)</f>
        <v>35.200099600929001</v>
      </c>
      <c r="N444" s="3">
        <v>3.803888419273036</v>
      </c>
      <c r="O444" s="2">
        <v>2.5</v>
      </c>
      <c r="P444" s="3">
        <f t="shared" si="30"/>
        <v>-0.5215553677092144</v>
      </c>
      <c r="Q444" s="2" t="s">
        <v>25</v>
      </c>
      <c r="R444" s="33" t="str">
        <f t="shared" si="31"/>
        <v>No</v>
      </c>
      <c r="S444" s="34">
        <f t="shared" si="32"/>
        <v>108.06470613431571</v>
      </c>
      <c r="T444" s="33">
        <f t="shared" si="33"/>
        <v>5</v>
      </c>
      <c r="U444" s="2">
        <f t="shared" si="34"/>
        <v>734</v>
      </c>
      <c r="V444" s="31" t="s">
        <v>327</v>
      </c>
    </row>
    <row r="445" spans="1:22">
      <c r="A445" s="2">
        <v>443</v>
      </c>
      <c r="B445" s="2" t="s">
        <v>98</v>
      </c>
      <c r="C445" s="2" t="s">
        <v>255</v>
      </c>
      <c r="D445" s="2" t="s">
        <v>256</v>
      </c>
      <c r="E445" s="2" t="s">
        <v>50</v>
      </c>
      <c r="F445" s="2" t="s">
        <v>33</v>
      </c>
      <c r="G445" s="2" t="s">
        <v>38</v>
      </c>
      <c r="H445" s="2" t="s">
        <v>43</v>
      </c>
      <c r="I445" s="2" t="s">
        <v>48</v>
      </c>
      <c r="J445" s="6" t="s">
        <v>91</v>
      </c>
      <c r="K445" s="7">
        <v>200</v>
      </c>
      <c r="L445" s="2" t="s">
        <v>24</v>
      </c>
      <c r="M445" s="3">
        <f>VLOOKUP(A445,'Pro rata results to population'!$A$6:$E$1046,5,FALSE)</f>
        <v>1.720423005869568</v>
      </c>
      <c r="N445" s="3">
        <v>3.2967032967032974</v>
      </c>
      <c r="O445" s="2">
        <v>2.5</v>
      </c>
      <c r="P445" s="3">
        <f t="shared" si="30"/>
        <v>-0.31868131868131888</v>
      </c>
      <c r="Q445" s="2" t="s">
        <v>25</v>
      </c>
      <c r="R445" s="33" t="str">
        <f t="shared" si="31"/>
        <v>Yes</v>
      </c>
      <c r="S445" s="34">
        <f t="shared" si="32"/>
        <v>1916.2167010415073</v>
      </c>
      <c r="T445" s="33">
        <f t="shared" si="33"/>
        <v>5</v>
      </c>
      <c r="U445" s="2">
        <f t="shared" si="34"/>
        <v>33</v>
      </c>
      <c r="V445" s="31"/>
    </row>
    <row r="446" spans="1:22">
      <c r="A446" s="2">
        <v>444</v>
      </c>
      <c r="B446" s="2" t="s">
        <v>98</v>
      </c>
      <c r="C446" s="2" t="s">
        <v>255</v>
      </c>
      <c r="D446" s="2" t="s">
        <v>256</v>
      </c>
      <c r="E446" s="2" t="s">
        <v>50</v>
      </c>
      <c r="F446" s="2" t="s">
        <v>33</v>
      </c>
      <c r="G446" s="2" t="s">
        <v>38</v>
      </c>
      <c r="H446" s="2" t="s">
        <v>43</v>
      </c>
      <c r="I446" s="2" t="s">
        <v>48</v>
      </c>
      <c r="J446" s="6" t="s">
        <v>91</v>
      </c>
      <c r="K446" s="7" t="s">
        <v>169</v>
      </c>
      <c r="L446" s="2" t="s">
        <v>24</v>
      </c>
      <c r="M446" s="3">
        <f>VLOOKUP(A446,'Pro rata results to population'!$A$6:$E$1046,5,FALSE)</f>
        <v>1.8720800796183998</v>
      </c>
      <c r="N446" s="3">
        <v>2.8740490278951829</v>
      </c>
      <c r="O446" s="2">
        <v>2.5</v>
      </c>
      <c r="P446" s="3">
        <f t="shared" si="30"/>
        <v>-0.14961961115807321</v>
      </c>
      <c r="Q446" s="2" t="s">
        <v>25</v>
      </c>
      <c r="R446" s="33" t="str">
        <f t="shared" si="31"/>
        <v>Yes</v>
      </c>
      <c r="S446" s="34">
        <f t="shared" si="32"/>
        <v>1535.2169275157405</v>
      </c>
      <c r="T446" s="33">
        <f t="shared" si="33"/>
        <v>5</v>
      </c>
      <c r="U446" s="2">
        <f t="shared" si="34"/>
        <v>47</v>
      </c>
      <c r="V446" s="31"/>
    </row>
    <row r="447" spans="1:22" ht="34.5">
      <c r="A447" s="2">
        <v>445</v>
      </c>
      <c r="B447" s="2" t="s">
        <v>98</v>
      </c>
      <c r="C447" s="2" t="s">
        <v>255</v>
      </c>
      <c r="D447" s="2" t="s">
        <v>256</v>
      </c>
      <c r="E447" s="2" t="s">
        <v>50</v>
      </c>
      <c r="F447" s="2" t="s">
        <v>33</v>
      </c>
      <c r="G447" s="2" t="s">
        <v>38</v>
      </c>
      <c r="H447" s="2" t="s">
        <v>43</v>
      </c>
      <c r="I447" s="2" t="s">
        <v>48</v>
      </c>
      <c r="J447" s="6" t="s">
        <v>68</v>
      </c>
      <c r="K447" s="7" t="s">
        <v>24</v>
      </c>
      <c r="L447" s="2" t="s">
        <v>24</v>
      </c>
      <c r="M447" s="3">
        <f>VLOOKUP(A447,'Pro rata results to population'!$A$6:$E$1046,5,FALSE)</f>
        <v>0.8356533863992418</v>
      </c>
      <c r="N447" s="3">
        <v>0.76077768385460709</v>
      </c>
      <c r="O447" s="2">
        <v>2.5</v>
      </c>
      <c r="P447" s="3">
        <f t="shared" si="30"/>
        <v>0.69568892645815716</v>
      </c>
      <c r="Q447" s="2" t="s">
        <v>25</v>
      </c>
      <c r="R447" s="33" t="str">
        <f t="shared" si="31"/>
        <v>No</v>
      </c>
      <c r="S447" s="34">
        <f t="shared" si="32"/>
        <v>910.39861291382101</v>
      </c>
      <c r="T447" s="33">
        <f t="shared" si="33"/>
        <v>5</v>
      </c>
      <c r="U447" s="2">
        <f t="shared" si="34"/>
        <v>87</v>
      </c>
      <c r="V447" s="31" t="s">
        <v>328</v>
      </c>
    </row>
    <row r="448" spans="1:22">
      <c r="A448" s="2">
        <v>446</v>
      </c>
      <c r="B448" s="2" t="s">
        <v>98</v>
      </c>
      <c r="C448" s="2" t="s">
        <v>255</v>
      </c>
      <c r="D448" s="2" t="s">
        <v>256</v>
      </c>
      <c r="E448" s="2" t="s">
        <v>50</v>
      </c>
      <c r="F448" s="2" t="s">
        <v>33</v>
      </c>
      <c r="G448" s="2" t="s">
        <v>38</v>
      </c>
      <c r="H448" s="2" t="s">
        <v>43</v>
      </c>
      <c r="I448" s="2" t="s">
        <v>48</v>
      </c>
      <c r="J448" s="6" t="s">
        <v>58</v>
      </c>
      <c r="K448" s="7">
        <v>521</v>
      </c>
      <c r="L448" s="2" t="s">
        <v>258</v>
      </c>
      <c r="M448" s="3">
        <f>VLOOKUP(A448,'Pro rata results to population'!$A$6:$E$1046,5,FALSE)</f>
        <v>0.22032779014955961</v>
      </c>
      <c r="N448" s="3">
        <v>2.7049873203719361</v>
      </c>
      <c r="O448" s="2">
        <v>2.5</v>
      </c>
      <c r="P448" s="3">
        <f t="shared" si="30"/>
        <v>-8.1994928148774404E-2</v>
      </c>
      <c r="Q448" s="2" t="s">
        <v>25</v>
      </c>
      <c r="R448" s="33" t="str">
        <f t="shared" si="31"/>
        <v>Yes</v>
      </c>
      <c r="S448" s="34">
        <f t="shared" si="32"/>
        <v>12277.104574669302</v>
      </c>
      <c r="T448" s="33">
        <f t="shared" si="33"/>
        <v>5</v>
      </c>
      <c r="U448" s="2">
        <f t="shared" si="34"/>
        <v>1</v>
      </c>
      <c r="V448" s="31"/>
    </row>
    <row r="449" spans="1:22">
      <c r="A449" s="2">
        <v>447</v>
      </c>
      <c r="B449" s="2" t="s">
        <v>98</v>
      </c>
      <c r="C449" s="2" t="s">
        <v>255</v>
      </c>
      <c r="D449" s="2" t="s">
        <v>256</v>
      </c>
      <c r="E449" s="2" t="s">
        <v>50</v>
      </c>
      <c r="F449" s="2" t="s">
        <v>33</v>
      </c>
      <c r="G449" s="2" t="s">
        <v>38</v>
      </c>
      <c r="H449" s="2" t="s">
        <v>43</v>
      </c>
      <c r="I449" s="2" t="s">
        <v>48</v>
      </c>
      <c r="J449" s="6" t="s">
        <v>58</v>
      </c>
      <c r="K449" s="7">
        <v>521</v>
      </c>
      <c r="L449" s="2" t="s">
        <v>259</v>
      </c>
      <c r="M449" s="3">
        <f>VLOOKUP(A449,'Pro rata results to population'!$A$6:$E$1046,5,FALSE)</f>
        <v>0.69683264016351543</v>
      </c>
      <c r="N449" s="3">
        <v>2.1132713440405748</v>
      </c>
      <c r="O449" s="2">
        <v>2.5</v>
      </c>
      <c r="P449" s="3">
        <f t="shared" si="30"/>
        <v>0.15469146238377007</v>
      </c>
      <c r="Q449" s="2" t="s">
        <v>25</v>
      </c>
      <c r="R449" s="33" t="str">
        <f t="shared" si="31"/>
        <v>Yes</v>
      </c>
      <c r="S449" s="34">
        <f t="shared" si="32"/>
        <v>3032.6813387281695</v>
      </c>
      <c r="T449" s="33">
        <f t="shared" si="33"/>
        <v>5</v>
      </c>
      <c r="U449" s="2">
        <f t="shared" si="34"/>
        <v>13</v>
      </c>
      <c r="V449" s="31"/>
    </row>
    <row r="450" spans="1:22">
      <c r="A450" s="2">
        <v>448</v>
      </c>
      <c r="B450" s="2" t="s">
        <v>98</v>
      </c>
      <c r="C450" s="2" t="s">
        <v>255</v>
      </c>
      <c r="D450" s="2" t="s">
        <v>256</v>
      </c>
      <c r="E450" s="2" t="s">
        <v>50</v>
      </c>
      <c r="F450" s="2" t="s">
        <v>33</v>
      </c>
      <c r="G450" s="2" t="s">
        <v>38</v>
      </c>
      <c r="H450" s="2" t="s">
        <v>43</v>
      </c>
      <c r="I450" s="2" t="s">
        <v>48</v>
      </c>
      <c r="J450" s="6" t="s">
        <v>58</v>
      </c>
      <c r="K450" s="7" t="s">
        <v>329</v>
      </c>
      <c r="L450" s="2" t="s">
        <v>24</v>
      </c>
      <c r="M450" s="3">
        <f>VLOOKUP(A450,'Pro rata results to population'!$A$6:$E$1046,5,FALSE)</f>
        <v>2.4746713487169201</v>
      </c>
      <c r="N450" s="3">
        <v>2.62</v>
      </c>
      <c r="O450" s="2">
        <v>2.5</v>
      </c>
      <c r="P450" s="3">
        <f t="shared" si="30"/>
        <v>-4.8000000000000043E-2</v>
      </c>
      <c r="Q450" s="2" t="s">
        <v>25</v>
      </c>
      <c r="R450" s="33" t="str">
        <f t="shared" si="31"/>
        <v>Yes</v>
      </c>
      <c r="S450" s="34">
        <f t="shared" si="32"/>
        <v>1058.7264451735907</v>
      </c>
      <c r="T450" s="33">
        <f t="shared" si="33"/>
        <v>5</v>
      </c>
      <c r="U450" s="2">
        <f t="shared" si="34"/>
        <v>73</v>
      </c>
      <c r="V450" s="31"/>
    </row>
    <row r="451" spans="1:22">
      <c r="A451" s="2">
        <v>449</v>
      </c>
      <c r="B451" s="2" t="s">
        <v>98</v>
      </c>
      <c r="C451" s="2" t="s">
        <v>255</v>
      </c>
      <c r="D451" s="2" t="s">
        <v>256</v>
      </c>
      <c r="E451" s="2" t="s">
        <v>50</v>
      </c>
      <c r="F451" s="2" t="s">
        <v>33</v>
      </c>
      <c r="G451" s="2" t="s">
        <v>38</v>
      </c>
      <c r="H451" s="2" t="s">
        <v>44</v>
      </c>
      <c r="I451" s="2" t="s">
        <v>46</v>
      </c>
      <c r="J451" s="6" t="s">
        <v>59</v>
      </c>
      <c r="K451" s="7" t="s">
        <v>24</v>
      </c>
      <c r="L451" s="2" t="s">
        <v>24</v>
      </c>
      <c r="M451" s="3">
        <f>VLOOKUP(A451,'Pro rata results to population'!$A$6:$E$1046,5,FALSE)</f>
        <v>20.971442858733987</v>
      </c>
      <c r="N451" s="3">
        <v>2.0287404902789516</v>
      </c>
      <c r="O451" s="2">
        <v>2.5</v>
      </c>
      <c r="P451" s="3">
        <f t="shared" si="30"/>
        <v>0.18850380388841936</v>
      </c>
      <c r="Q451" s="2" t="s">
        <v>25</v>
      </c>
      <c r="R451" s="33" t="str">
        <f t="shared" si="31"/>
        <v>Yes</v>
      </c>
      <c r="S451" s="34">
        <f t="shared" si="32"/>
        <v>96.738240851846825</v>
      </c>
      <c r="T451" s="33">
        <f t="shared" si="33"/>
        <v>4</v>
      </c>
      <c r="U451" s="2">
        <f t="shared" si="34"/>
        <v>781</v>
      </c>
      <c r="V451" s="31"/>
    </row>
    <row r="452" spans="1:22">
      <c r="A452" s="2">
        <v>450</v>
      </c>
      <c r="B452" s="2" t="s">
        <v>98</v>
      </c>
      <c r="C452" s="2" t="s">
        <v>255</v>
      </c>
      <c r="D452" s="2" t="s">
        <v>256</v>
      </c>
      <c r="E452" s="2" t="s">
        <v>50</v>
      </c>
      <c r="F452" s="2" t="s">
        <v>33</v>
      </c>
      <c r="G452" s="2" t="s">
        <v>38</v>
      </c>
      <c r="H452" s="2" t="s">
        <v>44</v>
      </c>
      <c r="I452" s="2" t="s">
        <v>46</v>
      </c>
      <c r="J452" s="6" t="s">
        <v>60</v>
      </c>
      <c r="K452" s="7" t="s">
        <v>24</v>
      </c>
      <c r="L452" s="2" t="s">
        <v>24</v>
      </c>
      <c r="M452" s="3">
        <f>VLOOKUP(A452,'Pro rata results to population'!$A$6:$E$1046,5,FALSE)</f>
        <v>13.291612119644233</v>
      </c>
      <c r="N452" s="3">
        <v>2.1132713440405748</v>
      </c>
      <c r="O452" s="2">
        <v>2.5</v>
      </c>
      <c r="P452" s="3">
        <f t="shared" ref="P452:P515" si="35">SUM(1-(N452/O452))</f>
        <v>0.15469146238377007</v>
      </c>
      <c r="Q452" s="2" t="s">
        <v>25</v>
      </c>
      <c r="R452" s="33" t="str">
        <f t="shared" ref="R452:R515" si="36">IF(AND(P452&lt;0.5,P452&gt;-0.5),"Yes","No")</f>
        <v>Yes</v>
      </c>
      <c r="S452" s="34">
        <f t="shared" ref="S452:S515" si="37">SUM(N452/(M452/1000))</f>
        <v>158.99285391553687</v>
      </c>
      <c r="T452" s="33">
        <f t="shared" ref="T452:T515" si="38">IF(S452&lt;=12,1,IF(S452&lt;25,2,IF(S452&lt;50,3,IF(S452&lt;100,4,5))))</f>
        <v>5</v>
      </c>
      <c r="U452" s="2">
        <f t="shared" ref="U452:U515" si="39">RANK(S452,S$3:S$1043)</f>
        <v>553</v>
      </c>
      <c r="V452" s="31"/>
    </row>
    <row r="453" spans="1:22">
      <c r="A453" s="2">
        <v>451</v>
      </c>
      <c r="B453" s="2" t="s">
        <v>98</v>
      </c>
      <c r="C453" s="2" t="s">
        <v>255</v>
      </c>
      <c r="D453" s="2" t="s">
        <v>256</v>
      </c>
      <c r="E453" s="2" t="s">
        <v>50</v>
      </c>
      <c r="F453" s="2" t="s">
        <v>33</v>
      </c>
      <c r="G453" s="2" t="s">
        <v>38</v>
      </c>
      <c r="H453" s="2" t="s">
        <v>44</v>
      </c>
      <c r="I453" s="2" t="s">
        <v>46</v>
      </c>
      <c r="J453" s="6" t="s">
        <v>61</v>
      </c>
      <c r="K453" s="7" t="s">
        <v>24</v>
      </c>
      <c r="L453" s="2" t="s">
        <v>24</v>
      </c>
      <c r="M453" s="3">
        <f>VLOOKUP(A453,'Pro rata results to population'!$A$6:$E$1046,5,FALSE)</f>
        <v>5.4605722639257293</v>
      </c>
      <c r="N453" s="3">
        <v>2.1978021978021984</v>
      </c>
      <c r="O453" s="2">
        <v>2.5</v>
      </c>
      <c r="P453" s="3">
        <f t="shared" si="35"/>
        <v>0.12087912087912067</v>
      </c>
      <c r="Q453" s="2" t="s">
        <v>25</v>
      </c>
      <c r="R453" s="33" t="str">
        <f t="shared" si="36"/>
        <v>Yes</v>
      </c>
      <c r="S453" s="34">
        <f t="shared" si="37"/>
        <v>402.48569043240695</v>
      </c>
      <c r="T453" s="33">
        <f t="shared" si="38"/>
        <v>5</v>
      </c>
      <c r="U453" s="2">
        <f t="shared" si="39"/>
        <v>230</v>
      </c>
      <c r="V453" s="31"/>
    </row>
    <row r="454" spans="1:22">
      <c r="A454" s="2">
        <v>452</v>
      </c>
      <c r="B454" s="2" t="s">
        <v>98</v>
      </c>
      <c r="C454" s="2" t="s">
        <v>255</v>
      </c>
      <c r="D454" s="2" t="s">
        <v>256</v>
      </c>
      <c r="E454" s="2" t="s">
        <v>50</v>
      </c>
      <c r="F454" s="2" t="s">
        <v>33</v>
      </c>
      <c r="G454" s="2" t="s">
        <v>38</v>
      </c>
      <c r="H454" s="2" t="s">
        <v>44</v>
      </c>
      <c r="I454" s="2" t="s">
        <v>47</v>
      </c>
      <c r="J454" s="6" t="s">
        <v>62</v>
      </c>
      <c r="K454" s="7" t="s">
        <v>24</v>
      </c>
      <c r="L454" s="2" t="s">
        <v>24</v>
      </c>
      <c r="M454" s="3">
        <f>VLOOKUP(A454,'Pro rata results to population'!$A$6:$E$1046,5,FALSE)</f>
        <v>10.435432820121425</v>
      </c>
      <c r="N454" s="3">
        <v>2.2823330515638207</v>
      </c>
      <c r="O454" s="2">
        <v>2.5</v>
      </c>
      <c r="P454" s="3">
        <f t="shared" si="35"/>
        <v>8.7066779374471714E-2</v>
      </c>
      <c r="Q454" s="2" t="s">
        <v>25</v>
      </c>
      <c r="R454" s="33" t="str">
        <f t="shared" si="36"/>
        <v>Yes</v>
      </c>
      <c r="S454" s="34">
        <f t="shared" si="37"/>
        <v>218.70995586911016</v>
      </c>
      <c r="T454" s="33">
        <f t="shared" si="38"/>
        <v>5</v>
      </c>
      <c r="U454" s="2">
        <f t="shared" si="39"/>
        <v>428</v>
      </c>
      <c r="V454" s="31"/>
    </row>
    <row r="455" spans="1:22">
      <c r="A455" s="2">
        <v>453</v>
      </c>
      <c r="B455" s="2" t="s">
        <v>98</v>
      </c>
      <c r="C455" s="2" t="s">
        <v>255</v>
      </c>
      <c r="D455" s="2" t="s">
        <v>256</v>
      </c>
      <c r="E455" s="2" t="s">
        <v>50</v>
      </c>
      <c r="F455" s="2" t="s">
        <v>33</v>
      </c>
      <c r="G455" s="2" t="s">
        <v>38</v>
      </c>
      <c r="H455" s="2" t="s">
        <v>44</v>
      </c>
      <c r="I455" s="2" t="s">
        <v>47</v>
      </c>
      <c r="J455" s="6" t="s">
        <v>63</v>
      </c>
      <c r="K455" s="7" t="s">
        <v>330</v>
      </c>
      <c r="L455" s="2" t="s">
        <v>24</v>
      </c>
      <c r="M455" s="3">
        <f>VLOOKUP(A455,'Pro rata results to population'!$A$6:$E$1046,5,FALSE)</f>
        <v>6.2236589659101016</v>
      </c>
      <c r="N455" s="3">
        <v>1.4370245139475908</v>
      </c>
      <c r="O455" s="2">
        <v>2.5</v>
      </c>
      <c r="P455" s="3">
        <f t="shared" si="35"/>
        <v>0.42519019442096373</v>
      </c>
      <c r="Q455" s="2" t="s">
        <v>25</v>
      </c>
      <c r="R455" s="33" t="str">
        <f t="shared" si="36"/>
        <v>Yes</v>
      </c>
      <c r="S455" s="34">
        <f t="shared" si="37"/>
        <v>230.89705297460029</v>
      </c>
      <c r="T455" s="33">
        <f t="shared" si="38"/>
        <v>5</v>
      </c>
      <c r="U455" s="2">
        <f t="shared" si="39"/>
        <v>405</v>
      </c>
      <c r="V455" s="31"/>
    </row>
    <row r="456" spans="1:22">
      <c r="A456" s="2">
        <v>454</v>
      </c>
      <c r="B456" s="2" t="s">
        <v>98</v>
      </c>
      <c r="C456" s="2" t="s">
        <v>255</v>
      </c>
      <c r="D456" s="2" t="s">
        <v>256</v>
      </c>
      <c r="E456" s="2" t="s">
        <v>50</v>
      </c>
      <c r="F456" s="2" t="s">
        <v>33</v>
      </c>
      <c r="G456" s="2" t="s">
        <v>38</v>
      </c>
      <c r="H456" s="2" t="s">
        <v>44</v>
      </c>
      <c r="I456" s="2" t="s">
        <v>47</v>
      </c>
      <c r="J456" s="6" t="s">
        <v>63</v>
      </c>
      <c r="K456" s="7" t="s">
        <v>331</v>
      </c>
      <c r="L456" s="2" t="s">
        <v>24</v>
      </c>
      <c r="M456" s="3">
        <f>VLOOKUP(A456,'Pro rata results to population'!$A$6:$E$1046,5,FALSE)</f>
        <v>5.8186931246796272</v>
      </c>
      <c r="N456" s="3">
        <v>1.6060862214708369</v>
      </c>
      <c r="O456" s="2">
        <v>2.5</v>
      </c>
      <c r="P456" s="3">
        <f t="shared" si="35"/>
        <v>0.35756551141166526</v>
      </c>
      <c r="Q456" s="2" t="s">
        <v>25</v>
      </c>
      <c r="R456" s="33" t="str">
        <f t="shared" si="36"/>
        <v>Yes</v>
      </c>
      <c r="S456" s="34">
        <f t="shared" si="37"/>
        <v>276.0218122964281</v>
      </c>
      <c r="T456" s="33">
        <f t="shared" si="38"/>
        <v>5</v>
      </c>
      <c r="U456" s="2">
        <f t="shared" si="39"/>
        <v>338</v>
      </c>
      <c r="V456" s="31"/>
    </row>
    <row r="457" spans="1:22">
      <c r="A457" s="2">
        <v>455</v>
      </c>
      <c r="B457" s="2" t="s">
        <v>98</v>
      </c>
      <c r="C457" s="2" t="s">
        <v>255</v>
      </c>
      <c r="D457" s="2" t="s">
        <v>256</v>
      </c>
      <c r="E457" s="2" t="s">
        <v>50</v>
      </c>
      <c r="F457" s="2" t="s">
        <v>33</v>
      </c>
      <c r="G457" s="2" t="s">
        <v>38</v>
      </c>
      <c r="H457" s="2" t="s">
        <v>44</v>
      </c>
      <c r="I457" s="2" t="s">
        <v>47</v>
      </c>
      <c r="J457" s="6" t="s">
        <v>63</v>
      </c>
      <c r="K457" s="7">
        <v>744</v>
      </c>
      <c r="L457" s="2" t="s">
        <v>24</v>
      </c>
      <c r="M457" s="3">
        <f>VLOOKUP(A457,'Pro rata results to population'!$A$6:$E$1046,5,FALSE)</f>
        <v>10.229510754683085</v>
      </c>
      <c r="N457" s="3">
        <v>2.4513947590870666</v>
      </c>
      <c r="O457" s="2">
        <v>2.5</v>
      </c>
      <c r="P457" s="3">
        <f t="shared" si="35"/>
        <v>1.9442096365173356E-2</v>
      </c>
      <c r="Q457" s="2" t="s">
        <v>25</v>
      </c>
      <c r="R457" s="33" t="str">
        <f t="shared" si="36"/>
        <v>Yes</v>
      </c>
      <c r="S457" s="34">
        <f t="shared" si="37"/>
        <v>239.63949184615836</v>
      </c>
      <c r="T457" s="33">
        <f t="shared" si="38"/>
        <v>5</v>
      </c>
      <c r="U457" s="2">
        <f t="shared" si="39"/>
        <v>382</v>
      </c>
      <c r="V457" s="31"/>
    </row>
    <row r="458" spans="1:22">
      <c r="A458" s="2">
        <v>456</v>
      </c>
      <c r="B458" s="2" t="s">
        <v>98</v>
      </c>
      <c r="C458" s="2" t="s">
        <v>255</v>
      </c>
      <c r="D458" s="2" t="s">
        <v>256</v>
      </c>
      <c r="E458" s="2" t="s">
        <v>50</v>
      </c>
      <c r="F458" s="2" t="s">
        <v>33</v>
      </c>
      <c r="G458" s="2" t="s">
        <v>38</v>
      </c>
      <c r="H458" s="2" t="s">
        <v>44</v>
      </c>
      <c r="I458" s="2" t="s">
        <v>47</v>
      </c>
      <c r="J458" s="6" t="s">
        <v>64</v>
      </c>
      <c r="K458" s="7" t="s">
        <v>24</v>
      </c>
      <c r="L458" s="2" t="s">
        <v>24</v>
      </c>
      <c r="M458" s="3">
        <f>VLOOKUP(A458,'Pro rata results to population'!$A$6:$E$1046,5,FALSE)</f>
        <v>7.1813440715116199</v>
      </c>
      <c r="N458" s="3">
        <v>2.1978021978021975</v>
      </c>
      <c r="O458" s="2">
        <v>2.5</v>
      </c>
      <c r="P458" s="3">
        <f t="shared" si="35"/>
        <v>0.120879120879121</v>
      </c>
      <c r="Q458" s="2" t="s">
        <v>25</v>
      </c>
      <c r="R458" s="33" t="str">
        <f t="shared" si="36"/>
        <v>Yes</v>
      </c>
      <c r="S458" s="34">
        <f t="shared" si="37"/>
        <v>306.04329439120949</v>
      </c>
      <c r="T458" s="33">
        <f t="shared" si="38"/>
        <v>5</v>
      </c>
      <c r="U458" s="2">
        <f t="shared" si="39"/>
        <v>311</v>
      </c>
      <c r="V458" s="31"/>
    </row>
    <row r="459" spans="1:22">
      <c r="A459" s="2">
        <v>457</v>
      </c>
      <c r="B459" s="2" t="s">
        <v>98</v>
      </c>
      <c r="C459" s="2" t="s">
        <v>255</v>
      </c>
      <c r="D459" s="2" t="s">
        <v>256</v>
      </c>
      <c r="E459" s="2" t="s">
        <v>50</v>
      </c>
      <c r="F459" s="2" t="s">
        <v>33</v>
      </c>
      <c r="G459" s="2" t="s">
        <v>38</v>
      </c>
      <c r="H459" s="2" t="s">
        <v>44</v>
      </c>
      <c r="I459" s="2" t="s">
        <v>48</v>
      </c>
      <c r="J459" s="6" t="s">
        <v>91</v>
      </c>
      <c r="K459" s="7" t="s">
        <v>332</v>
      </c>
      <c r="L459" s="2" t="s">
        <v>24</v>
      </c>
      <c r="M459" s="3">
        <f>VLOOKUP(A459,'Pro rata results to population'!$A$6:$E$1046,5,FALSE)</f>
        <v>1.691660177730494</v>
      </c>
      <c r="N459" s="3">
        <v>2.3668639053254439</v>
      </c>
      <c r="O459" s="2">
        <v>2.5</v>
      </c>
      <c r="P459" s="3">
        <f t="shared" si="35"/>
        <v>5.3254437869822424E-2</v>
      </c>
      <c r="Q459" s="2" t="s">
        <v>25</v>
      </c>
      <c r="R459" s="33" t="str">
        <f t="shared" si="36"/>
        <v>Yes</v>
      </c>
      <c r="S459" s="34">
        <f t="shared" si="37"/>
        <v>1399.1367394489318</v>
      </c>
      <c r="T459" s="33">
        <f t="shared" si="38"/>
        <v>5</v>
      </c>
      <c r="U459" s="2">
        <f t="shared" si="39"/>
        <v>56</v>
      </c>
      <c r="V459" s="31"/>
    </row>
    <row r="460" spans="1:22">
      <c r="A460" s="2">
        <v>458</v>
      </c>
      <c r="B460" s="2" t="s">
        <v>98</v>
      </c>
      <c r="C460" s="2" t="s">
        <v>255</v>
      </c>
      <c r="D460" s="2" t="s">
        <v>256</v>
      </c>
      <c r="E460" s="2" t="s">
        <v>50</v>
      </c>
      <c r="F460" s="2" t="s">
        <v>33</v>
      </c>
      <c r="G460" s="2" t="s">
        <v>38</v>
      </c>
      <c r="H460" s="2" t="s">
        <v>44</v>
      </c>
      <c r="I460" s="2" t="s">
        <v>48</v>
      </c>
      <c r="J460" s="6" t="s">
        <v>91</v>
      </c>
      <c r="K460" s="7" t="s">
        <v>200</v>
      </c>
      <c r="L460" s="2" t="s">
        <v>24</v>
      </c>
      <c r="M460" s="3">
        <f>VLOOKUP(A460,'Pro rata results to population'!$A$6:$E$1046,5,FALSE)</f>
        <v>1.7908154147080066</v>
      </c>
      <c r="N460" s="3">
        <v>3.4657650042265424</v>
      </c>
      <c r="O460" s="2">
        <v>2.5</v>
      </c>
      <c r="P460" s="3">
        <f t="shared" si="35"/>
        <v>-0.38630600169061702</v>
      </c>
      <c r="Q460" s="2" t="s">
        <v>25</v>
      </c>
      <c r="R460" s="33" t="str">
        <f t="shared" si="36"/>
        <v>Yes</v>
      </c>
      <c r="S460" s="34">
        <f t="shared" si="37"/>
        <v>1935.2999621078407</v>
      </c>
      <c r="T460" s="33">
        <f t="shared" si="38"/>
        <v>5</v>
      </c>
      <c r="U460" s="2">
        <f t="shared" si="39"/>
        <v>32</v>
      </c>
      <c r="V460" s="31"/>
    </row>
    <row r="461" spans="1:22">
      <c r="A461" s="2">
        <v>459</v>
      </c>
      <c r="B461" s="2" t="s">
        <v>98</v>
      </c>
      <c r="C461" s="2" t="s">
        <v>255</v>
      </c>
      <c r="D461" s="2" t="s">
        <v>256</v>
      </c>
      <c r="E461" s="2" t="s">
        <v>50</v>
      </c>
      <c r="F461" s="2" t="s">
        <v>33</v>
      </c>
      <c r="G461" s="2" t="s">
        <v>38</v>
      </c>
      <c r="H461" s="2" t="s">
        <v>44</v>
      </c>
      <c r="I461" s="2" t="s">
        <v>48</v>
      </c>
      <c r="J461" s="6" t="s">
        <v>91</v>
      </c>
      <c r="K461" s="7" t="s">
        <v>333</v>
      </c>
      <c r="L461" s="2" t="s">
        <v>24</v>
      </c>
      <c r="M461" s="3">
        <f>VLOOKUP(A461,'Pro rata results to population'!$A$6:$E$1046,5,FALSE)</f>
        <v>2.95791780074053</v>
      </c>
      <c r="N461" s="3">
        <v>2.5359256128486902</v>
      </c>
      <c r="O461" s="2">
        <v>2.5</v>
      </c>
      <c r="P461" s="3">
        <f t="shared" si="35"/>
        <v>-1.4370245139476046E-2</v>
      </c>
      <c r="Q461" s="2" t="s">
        <v>25</v>
      </c>
      <c r="R461" s="33" t="str">
        <f t="shared" si="36"/>
        <v>Yes</v>
      </c>
      <c r="S461" s="34">
        <f t="shared" si="37"/>
        <v>857.33471437705543</v>
      </c>
      <c r="T461" s="33">
        <f t="shared" si="38"/>
        <v>5</v>
      </c>
      <c r="U461" s="2">
        <f t="shared" si="39"/>
        <v>93</v>
      </c>
      <c r="V461" s="31"/>
    </row>
    <row r="462" spans="1:22">
      <c r="A462" s="2">
        <v>460</v>
      </c>
      <c r="B462" s="2" t="s">
        <v>98</v>
      </c>
      <c r="C462" s="2" t="s">
        <v>255</v>
      </c>
      <c r="D462" s="2" t="s">
        <v>256</v>
      </c>
      <c r="E462" s="2" t="s">
        <v>50</v>
      </c>
      <c r="F462" s="2" t="s">
        <v>33</v>
      </c>
      <c r="G462" s="2" t="s">
        <v>38</v>
      </c>
      <c r="H462" s="2" t="s">
        <v>44</v>
      </c>
      <c r="I462" s="2" t="s">
        <v>48</v>
      </c>
      <c r="J462" s="6" t="s">
        <v>68</v>
      </c>
      <c r="K462" s="7" t="s">
        <v>334</v>
      </c>
      <c r="L462" s="2" t="s">
        <v>24</v>
      </c>
      <c r="M462" s="3">
        <f>VLOOKUP(A462,'Pro rata results to population'!$A$6:$E$1046,5,FALSE)</f>
        <v>2.4846121000914057</v>
      </c>
      <c r="N462" s="3">
        <v>2.7895181741335597</v>
      </c>
      <c r="O462" s="2">
        <v>2.5</v>
      </c>
      <c r="P462" s="3">
        <f t="shared" si="35"/>
        <v>-0.11580726965342381</v>
      </c>
      <c r="Q462" s="2" t="s">
        <v>25</v>
      </c>
      <c r="R462" s="33" t="str">
        <f t="shared" si="36"/>
        <v>Yes</v>
      </c>
      <c r="S462" s="34">
        <f t="shared" si="37"/>
        <v>1122.7177771656739</v>
      </c>
      <c r="T462" s="33">
        <f t="shared" si="38"/>
        <v>5</v>
      </c>
      <c r="U462" s="2">
        <f t="shared" si="39"/>
        <v>66</v>
      </c>
      <c r="V462" s="31"/>
    </row>
    <row r="463" spans="1:22">
      <c r="A463" s="2">
        <v>461</v>
      </c>
      <c r="B463" s="2" t="s">
        <v>98</v>
      </c>
      <c r="C463" s="2" t="s">
        <v>255</v>
      </c>
      <c r="D463" s="2" t="s">
        <v>256</v>
      </c>
      <c r="E463" s="2" t="s">
        <v>50</v>
      </c>
      <c r="F463" s="2" t="s">
        <v>33</v>
      </c>
      <c r="G463" s="2" t="s">
        <v>38</v>
      </c>
      <c r="H463" s="2" t="s">
        <v>44</v>
      </c>
      <c r="I463" s="2" t="s">
        <v>48</v>
      </c>
      <c r="J463" s="6" t="s">
        <v>68</v>
      </c>
      <c r="K463" s="7" t="s">
        <v>335</v>
      </c>
      <c r="L463" s="2" t="s">
        <v>24</v>
      </c>
      <c r="M463" s="3">
        <f>VLOOKUP(A463,'Pro rata results to population'!$A$6:$E$1046,5,FALSE)</f>
        <v>1.6390247390185748</v>
      </c>
      <c r="N463" s="3">
        <v>3.4657650042265433</v>
      </c>
      <c r="O463" s="2">
        <v>2.5</v>
      </c>
      <c r="P463" s="3">
        <f t="shared" si="35"/>
        <v>-0.38630600169061724</v>
      </c>
      <c r="Q463" s="2" t="s">
        <v>25</v>
      </c>
      <c r="R463" s="33" t="str">
        <f t="shared" si="36"/>
        <v>Yes</v>
      </c>
      <c r="S463" s="34">
        <f t="shared" si="37"/>
        <v>2114.5287936909331</v>
      </c>
      <c r="T463" s="33">
        <f t="shared" si="38"/>
        <v>5</v>
      </c>
      <c r="U463" s="2">
        <f t="shared" si="39"/>
        <v>23</v>
      </c>
      <c r="V463" s="31"/>
    </row>
    <row r="464" spans="1:22">
      <c r="A464" s="2">
        <v>462</v>
      </c>
      <c r="B464" s="2" t="s">
        <v>98</v>
      </c>
      <c r="C464" s="2" t="s">
        <v>255</v>
      </c>
      <c r="D464" s="2" t="s">
        <v>256</v>
      </c>
      <c r="E464" s="2" t="s">
        <v>50</v>
      </c>
      <c r="F464" s="2" t="s">
        <v>33</v>
      </c>
      <c r="G464" s="2" t="s">
        <v>38</v>
      </c>
      <c r="H464" s="2" t="s">
        <v>44</v>
      </c>
      <c r="I464" s="2" t="s">
        <v>48</v>
      </c>
      <c r="J464" s="6" t="s">
        <v>58</v>
      </c>
      <c r="K464" s="7" t="s">
        <v>336</v>
      </c>
      <c r="L464" s="2" t="s">
        <v>24</v>
      </c>
      <c r="M464" s="3">
        <f>VLOOKUP(A464,'Pro rata results to population'!$A$6:$E$1046,5,FALSE)</f>
        <v>3.504247762854654</v>
      </c>
      <c r="N464" s="3">
        <v>1.9442096365173289</v>
      </c>
      <c r="O464" s="2">
        <v>2.5</v>
      </c>
      <c r="P464" s="3">
        <f t="shared" si="35"/>
        <v>0.22231614539306843</v>
      </c>
      <c r="Q464" s="2" t="s">
        <v>25</v>
      </c>
      <c r="R464" s="33" t="str">
        <f t="shared" si="36"/>
        <v>Yes</v>
      </c>
      <c r="S464" s="34">
        <f t="shared" si="37"/>
        <v>554.81511813352029</v>
      </c>
      <c r="T464" s="33">
        <f t="shared" si="38"/>
        <v>5</v>
      </c>
      <c r="U464" s="2">
        <f t="shared" si="39"/>
        <v>161</v>
      </c>
      <c r="V464" s="31"/>
    </row>
    <row r="465" spans="1:22">
      <c r="A465" s="2">
        <v>463</v>
      </c>
      <c r="B465" s="2" t="s">
        <v>98</v>
      </c>
      <c r="C465" s="2" t="s">
        <v>255</v>
      </c>
      <c r="D465" s="2" t="s">
        <v>256</v>
      </c>
      <c r="E465" s="2" t="s">
        <v>50</v>
      </c>
      <c r="F465" s="2" t="s">
        <v>33</v>
      </c>
      <c r="G465" s="2" t="s">
        <v>38</v>
      </c>
      <c r="H465" s="2" t="s">
        <v>44</v>
      </c>
      <c r="I465" s="2" t="s">
        <v>48</v>
      </c>
      <c r="J465" s="6" t="s">
        <v>58</v>
      </c>
      <c r="K465" s="7" t="s">
        <v>337</v>
      </c>
      <c r="L465" s="2" t="s">
        <v>24</v>
      </c>
      <c r="M465" s="3">
        <f>VLOOKUP(A465,'Pro rata results to population'!$A$6:$E$1046,5,FALSE)</f>
        <v>3.7675011071183429</v>
      </c>
      <c r="N465" s="3">
        <v>3.381234150464921</v>
      </c>
      <c r="O465" s="2">
        <v>2.5</v>
      </c>
      <c r="P465" s="3">
        <f t="shared" si="35"/>
        <v>-0.3524936601859685</v>
      </c>
      <c r="Q465" s="2" t="s">
        <v>25</v>
      </c>
      <c r="R465" s="33" t="str">
        <f t="shared" si="36"/>
        <v>Yes</v>
      </c>
      <c r="S465" s="34">
        <f t="shared" si="37"/>
        <v>897.47396333245763</v>
      </c>
      <c r="T465" s="33">
        <f t="shared" si="38"/>
        <v>5</v>
      </c>
      <c r="U465" s="2">
        <f t="shared" si="39"/>
        <v>89</v>
      </c>
      <c r="V465" s="31"/>
    </row>
    <row r="466" spans="1:22">
      <c r="A466" s="2">
        <v>464</v>
      </c>
      <c r="B466" s="2" t="s">
        <v>98</v>
      </c>
      <c r="C466" s="2" t="s">
        <v>255</v>
      </c>
      <c r="D466" s="2" t="s">
        <v>256</v>
      </c>
      <c r="E466" s="2" t="s">
        <v>50</v>
      </c>
      <c r="F466" s="2" t="s">
        <v>33</v>
      </c>
      <c r="G466" s="2" t="s">
        <v>38</v>
      </c>
      <c r="H466" s="2" t="s">
        <v>44</v>
      </c>
      <c r="I466" s="2" t="s">
        <v>48</v>
      </c>
      <c r="J466" s="6" t="s">
        <v>58</v>
      </c>
      <c r="K466" s="7">
        <v>520</v>
      </c>
      <c r="L466" s="2" t="s">
        <v>24</v>
      </c>
      <c r="M466" s="3">
        <f>VLOOKUP(A466,'Pro rata results to population'!$A$6:$E$1046,5,FALSE)</f>
        <v>1.2656903233142198</v>
      </c>
      <c r="N466" s="3">
        <v>3.5502958579881669</v>
      </c>
      <c r="O466" s="2">
        <v>2.5</v>
      </c>
      <c r="P466" s="3">
        <f t="shared" si="35"/>
        <v>-0.42011834319526686</v>
      </c>
      <c r="Q466" s="2" t="s">
        <v>25</v>
      </c>
      <c r="R466" s="33" t="str">
        <f t="shared" si="36"/>
        <v>Yes</v>
      </c>
      <c r="S466" s="34">
        <f t="shared" si="37"/>
        <v>2805.027258714983</v>
      </c>
      <c r="T466" s="33">
        <f t="shared" si="38"/>
        <v>5</v>
      </c>
      <c r="U466" s="2">
        <f t="shared" si="39"/>
        <v>14</v>
      </c>
      <c r="V466" s="31"/>
    </row>
    <row r="467" spans="1:22" ht="23.1">
      <c r="A467" s="2">
        <v>465</v>
      </c>
      <c r="B467" s="2" t="s">
        <v>98</v>
      </c>
      <c r="C467" s="2" t="s">
        <v>255</v>
      </c>
      <c r="D467" s="2" t="s">
        <v>256</v>
      </c>
      <c r="E467" s="2" t="s">
        <v>50</v>
      </c>
      <c r="F467" s="2" t="s">
        <v>33</v>
      </c>
      <c r="G467" s="2" t="s">
        <v>74</v>
      </c>
      <c r="H467" s="2" t="s">
        <v>43</v>
      </c>
      <c r="I467" s="2" t="s">
        <v>24</v>
      </c>
      <c r="J467" s="6" t="s">
        <v>24</v>
      </c>
      <c r="K467" s="7" t="s">
        <v>24</v>
      </c>
      <c r="L467" s="2" t="s">
        <v>24</v>
      </c>
      <c r="M467" s="3">
        <f>VLOOKUP(A467,'Pro rata results to population'!$A$6:$E$1046,5,FALSE)</f>
        <v>8.4873398003711564</v>
      </c>
      <c r="N467" s="3">
        <v>3.8038884192730351</v>
      </c>
      <c r="O467" s="2">
        <v>2.5</v>
      </c>
      <c r="P467" s="3">
        <f t="shared" si="35"/>
        <v>-0.52155536770921396</v>
      </c>
      <c r="Q467" s="2" t="s">
        <v>25</v>
      </c>
      <c r="R467" s="33" t="str">
        <f t="shared" si="36"/>
        <v>No</v>
      </c>
      <c r="S467" s="34">
        <f t="shared" si="37"/>
        <v>448.18382540860313</v>
      </c>
      <c r="T467" s="33">
        <f t="shared" si="38"/>
        <v>5</v>
      </c>
      <c r="U467" s="2">
        <f t="shared" si="39"/>
        <v>204</v>
      </c>
      <c r="V467" s="31" t="s">
        <v>338</v>
      </c>
    </row>
    <row r="468" spans="1:22">
      <c r="A468" s="2">
        <v>466</v>
      </c>
      <c r="B468" s="2" t="s">
        <v>98</v>
      </c>
      <c r="C468" s="2" t="s">
        <v>255</v>
      </c>
      <c r="D468" s="2" t="s">
        <v>256</v>
      </c>
      <c r="E468" s="2" t="s">
        <v>50</v>
      </c>
      <c r="F468" s="2" t="s">
        <v>85</v>
      </c>
      <c r="G468" s="2" t="s">
        <v>86</v>
      </c>
      <c r="H468" s="2" t="s">
        <v>44</v>
      </c>
      <c r="I468" s="2" t="s">
        <v>45</v>
      </c>
      <c r="J468" s="6" t="s">
        <v>24</v>
      </c>
      <c r="K468" s="7" t="s">
        <v>24</v>
      </c>
      <c r="L468" s="2" t="s">
        <v>24</v>
      </c>
      <c r="M468" s="3">
        <f>VLOOKUP(A468,'Pro rata results to population'!$A$6:$E$1046,5,FALSE)</f>
        <v>23.875125070496161</v>
      </c>
      <c r="N468" s="3">
        <v>1.4370245139475906</v>
      </c>
      <c r="O468" s="2">
        <v>2.5</v>
      </c>
      <c r="P468" s="3">
        <f t="shared" si="35"/>
        <v>0.42519019442096373</v>
      </c>
      <c r="Q468" s="2" t="s">
        <v>25</v>
      </c>
      <c r="R468" s="33" t="str">
        <f t="shared" si="36"/>
        <v>Yes</v>
      </c>
      <c r="S468" s="34">
        <f t="shared" si="37"/>
        <v>60.189193133208036</v>
      </c>
      <c r="T468" s="33">
        <f t="shared" si="38"/>
        <v>4</v>
      </c>
      <c r="U468" s="2">
        <f t="shared" si="39"/>
        <v>921</v>
      </c>
      <c r="V468" s="31"/>
    </row>
    <row r="469" spans="1:22">
      <c r="A469" s="2">
        <v>467</v>
      </c>
      <c r="B469" s="2" t="s">
        <v>98</v>
      </c>
      <c r="C469" s="2" t="s">
        <v>255</v>
      </c>
      <c r="D469" s="2" t="s">
        <v>256</v>
      </c>
      <c r="E469" s="2" t="s">
        <v>50</v>
      </c>
      <c r="F469" s="2" t="s">
        <v>33</v>
      </c>
      <c r="G469" s="2" t="s">
        <v>74</v>
      </c>
      <c r="H469" s="2" t="s">
        <v>44</v>
      </c>
      <c r="I469" s="2" t="s">
        <v>46</v>
      </c>
      <c r="J469" s="6" t="s">
        <v>24</v>
      </c>
      <c r="K469" s="7" t="s">
        <v>24</v>
      </c>
      <c r="L469" s="2" t="s">
        <v>24</v>
      </c>
      <c r="M469" s="3">
        <f>VLOOKUP(A469,'Pro rata results to population'!$A$6:$E$1046,5,FALSE)</f>
        <v>47.947222042990241</v>
      </c>
      <c r="N469" s="3">
        <v>3.6348267117497901</v>
      </c>
      <c r="O469" s="2">
        <v>2.5</v>
      </c>
      <c r="P469" s="3">
        <f t="shared" si="35"/>
        <v>-0.45393068469991604</v>
      </c>
      <c r="Q469" s="2" t="s">
        <v>25</v>
      </c>
      <c r="R469" s="33" t="str">
        <f t="shared" si="36"/>
        <v>Yes</v>
      </c>
      <c r="S469" s="34">
        <f t="shared" si="37"/>
        <v>75.80891148377161</v>
      </c>
      <c r="T469" s="33">
        <f t="shared" si="38"/>
        <v>4</v>
      </c>
      <c r="U469" s="2">
        <f t="shared" si="39"/>
        <v>861</v>
      </c>
      <c r="V469" s="31"/>
    </row>
    <row r="470" spans="1:22">
      <c r="A470" s="2">
        <v>468</v>
      </c>
      <c r="B470" s="2" t="s">
        <v>98</v>
      </c>
      <c r="C470" s="2" t="s">
        <v>255</v>
      </c>
      <c r="D470" s="2" t="s">
        <v>256</v>
      </c>
      <c r="E470" s="2" t="s">
        <v>50</v>
      </c>
      <c r="F470" s="2" t="s">
        <v>33</v>
      </c>
      <c r="G470" s="2" t="s">
        <v>74</v>
      </c>
      <c r="H470" s="2" t="s">
        <v>44</v>
      </c>
      <c r="I470" s="2" t="s">
        <v>47</v>
      </c>
      <c r="J470" s="6" t="s">
        <v>339</v>
      </c>
      <c r="K470" s="7" t="s">
        <v>24</v>
      </c>
      <c r="L470" s="2" t="s">
        <v>24</v>
      </c>
      <c r="M470" s="3">
        <f>VLOOKUP(A470,'Pro rata results to population'!$A$6:$E$1046,5,FALSE)</f>
        <v>22.272839082905598</v>
      </c>
      <c r="N470" s="3">
        <v>2.0287404902789516</v>
      </c>
      <c r="O470" s="2">
        <v>2.5</v>
      </c>
      <c r="P470" s="3">
        <f t="shared" si="35"/>
        <v>0.18850380388841936</v>
      </c>
      <c r="Q470" s="2" t="s">
        <v>25</v>
      </c>
      <c r="R470" s="33" t="str">
        <f t="shared" si="36"/>
        <v>Yes</v>
      </c>
      <c r="S470" s="34">
        <f t="shared" si="37"/>
        <v>91.085850471393641</v>
      </c>
      <c r="T470" s="33">
        <f t="shared" si="38"/>
        <v>4</v>
      </c>
      <c r="U470" s="2">
        <f t="shared" si="39"/>
        <v>801</v>
      </c>
      <c r="V470" s="31"/>
    </row>
    <row r="471" spans="1:22">
      <c r="A471" s="2">
        <v>469</v>
      </c>
      <c r="B471" s="2" t="s">
        <v>98</v>
      </c>
      <c r="C471" s="2" t="s">
        <v>255</v>
      </c>
      <c r="D471" s="2" t="s">
        <v>256</v>
      </c>
      <c r="E471" s="2" t="s">
        <v>50</v>
      </c>
      <c r="F471" s="2" t="s">
        <v>33</v>
      </c>
      <c r="G471" s="2" t="s">
        <v>74</v>
      </c>
      <c r="H471" s="2" t="s">
        <v>44</v>
      </c>
      <c r="I471" s="2" t="s">
        <v>47</v>
      </c>
      <c r="J471" s="6" t="s">
        <v>63</v>
      </c>
      <c r="K471" s="7" t="s">
        <v>24</v>
      </c>
      <c r="L471" s="2" t="s">
        <v>24</v>
      </c>
      <c r="M471" s="3">
        <f>VLOOKUP(A471,'Pro rata results to population'!$A$6:$E$1046,5,FALSE)</f>
        <v>22.885168384507345</v>
      </c>
      <c r="N471" s="3">
        <v>1.9442096365173289</v>
      </c>
      <c r="O471" s="2">
        <v>2.5</v>
      </c>
      <c r="P471" s="3">
        <f t="shared" si="35"/>
        <v>0.22231614539306843</v>
      </c>
      <c r="Q471" s="2" t="s">
        <v>25</v>
      </c>
      <c r="R471" s="33" t="str">
        <f t="shared" si="36"/>
        <v>Yes</v>
      </c>
      <c r="S471" s="34">
        <f t="shared" si="37"/>
        <v>84.95500683462339</v>
      </c>
      <c r="T471" s="33">
        <f t="shared" si="38"/>
        <v>4</v>
      </c>
      <c r="U471" s="2">
        <f t="shared" si="39"/>
        <v>826</v>
      </c>
      <c r="V471" s="31"/>
    </row>
    <row r="472" spans="1:22">
      <c r="A472" s="2">
        <v>470</v>
      </c>
      <c r="B472" s="2" t="s">
        <v>98</v>
      </c>
      <c r="C472" s="2" t="s">
        <v>255</v>
      </c>
      <c r="D472" s="2" t="s">
        <v>256</v>
      </c>
      <c r="E472" s="2" t="s">
        <v>50</v>
      </c>
      <c r="F472" s="2" t="s">
        <v>33</v>
      </c>
      <c r="G472" s="2" t="s">
        <v>74</v>
      </c>
      <c r="H472" s="2" t="s">
        <v>44</v>
      </c>
      <c r="I472" s="2" t="s">
        <v>48</v>
      </c>
      <c r="J472" s="6" t="s">
        <v>91</v>
      </c>
      <c r="K472" s="7" t="s">
        <v>24</v>
      </c>
      <c r="L472" s="2" t="s">
        <v>24</v>
      </c>
      <c r="M472" s="3">
        <f>VLOOKUP(A472,'Pro rata results to population'!$A$6:$E$1046,5,FALSE)</f>
        <v>3.199545818484566</v>
      </c>
      <c r="N472" s="3">
        <v>1.6060862214708371</v>
      </c>
      <c r="O472" s="2">
        <v>2.5</v>
      </c>
      <c r="P472" s="3">
        <f t="shared" si="35"/>
        <v>0.35756551141166515</v>
      </c>
      <c r="Q472" s="2" t="s">
        <v>25</v>
      </c>
      <c r="R472" s="33" t="str">
        <f t="shared" si="36"/>
        <v>Yes</v>
      </c>
      <c r="S472" s="34">
        <f t="shared" si="37"/>
        <v>501.97319012969922</v>
      </c>
      <c r="T472" s="33">
        <f t="shared" si="38"/>
        <v>5</v>
      </c>
      <c r="U472" s="2">
        <f t="shared" si="39"/>
        <v>176</v>
      </c>
      <c r="V472" s="31"/>
    </row>
    <row r="473" spans="1:22">
      <c r="A473" s="2">
        <v>471</v>
      </c>
      <c r="B473" s="2" t="s">
        <v>98</v>
      </c>
      <c r="C473" s="2" t="s">
        <v>255</v>
      </c>
      <c r="D473" s="2" t="s">
        <v>256</v>
      </c>
      <c r="E473" s="2" t="s">
        <v>50</v>
      </c>
      <c r="F473" s="2" t="s">
        <v>33</v>
      </c>
      <c r="G473" s="2" t="s">
        <v>74</v>
      </c>
      <c r="H473" s="2" t="s">
        <v>44</v>
      </c>
      <c r="I473" s="2" t="s">
        <v>48</v>
      </c>
      <c r="J473" s="6" t="s">
        <v>68</v>
      </c>
      <c r="K473" s="7" t="s">
        <v>24</v>
      </c>
      <c r="L473" s="2" t="s">
        <v>24</v>
      </c>
      <c r="M473" s="3">
        <f>VLOOKUP(A473,'Pro rata results to population'!$A$6:$E$1046,5,FALSE)</f>
        <v>9.2713142889975302</v>
      </c>
      <c r="N473" s="3">
        <v>2.4513947590870671</v>
      </c>
      <c r="O473" s="2">
        <v>2.5</v>
      </c>
      <c r="P473" s="3">
        <f t="shared" si="35"/>
        <v>1.9442096365173134E-2</v>
      </c>
      <c r="Q473" s="2" t="s">
        <v>25</v>
      </c>
      <c r="R473" s="33" t="str">
        <f t="shared" si="36"/>
        <v>Yes</v>
      </c>
      <c r="S473" s="34">
        <f t="shared" si="37"/>
        <v>264.40639187436352</v>
      </c>
      <c r="T473" s="33">
        <f t="shared" si="38"/>
        <v>5</v>
      </c>
      <c r="U473" s="2">
        <f t="shared" si="39"/>
        <v>351</v>
      </c>
      <c r="V473" s="31"/>
    </row>
    <row r="474" spans="1:22">
      <c r="A474" s="2">
        <v>472</v>
      </c>
      <c r="B474" s="2" t="s">
        <v>98</v>
      </c>
      <c r="C474" s="2" t="s">
        <v>255</v>
      </c>
      <c r="D474" s="2" t="s">
        <v>256</v>
      </c>
      <c r="E474" s="2" t="s">
        <v>50</v>
      </c>
      <c r="F474" s="2" t="s">
        <v>33</v>
      </c>
      <c r="G474" s="2" t="s">
        <v>74</v>
      </c>
      <c r="H474" s="2" t="s">
        <v>44</v>
      </c>
      <c r="I474" s="2" t="s">
        <v>48</v>
      </c>
      <c r="J474" s="6" t="s">
        <v>58</v>
      </c>
      <c r="K474" s="7" t="s">
        <v>340</v>
      </c>
      <c r="L474" s="2" t="s">
        <v>24</v>
      </c>
      <c r="M474" s="3">
        <f>VLOOKUP(A474,'Pro rata results to population'!$A$6:$E$1046,5,FALSE)</f>
        <v>5.4590113266039362</v>
      </c>
      <c r="N474" s="3">
        <v>1.775147928994083</v>
      </c>
      <c r="O474" s="2">
        <v>2.5</v>
      </c>
      <c r="P474" s="3">
        <f t="shared" si="35"/>
        <v>0.28994082840236679</v>
      </c>
      <c r="Q474" s="2" t="s">
        <v>25</v>
      </c>
      <c r="R474" s="33" t="str">
        <f t="shared" si="36"/>
        <v>Yes</v>
      </c>
      <c r="S474" s="34">
        <f t="shared" si="37"/>
        <v>325.17755007084895</v>
      </c>
      <c r="T474" s="33">
        <f t="shared" si="38"/>
        <v>5</v>
      </c>
      <c r="U474" s="2">
        <f t="shared" si="39"/>
        <v>285</v>
      </c>
      <c r="V474" s="31"/>
    </row>
    <row r="475" spans="1:22">
      <c r="A475" s="2">
        <v>473</v>
      </c>
      <c r="B475" s="2" t="s">
        <v>98</v>
      </c>
      <c r="C475" s="2" t="s">
        <v>255</v>
      </c>
      <c r="D475" s="2" t="s">
        <v>256</v>
      </c>
      <c r="E475" s="2" t="s">
        <v>50</v>
      </c>
      <c r="F475" s="2" t="s">
        <v>33</v>
      </c>
      <c r="G475" s="2" t="s">
        <v>74</v>
      </c>
      <c r="H475" s="2" t="s">
        <v>44</v>
      </c>
      <c r="I475" s="2" t="s">
        <v>48</v>
      </c>
      <c r="J475" s="6" t="s">
        <v>58</v>
      </c>
      <c r="K475" s="7" t="s">
        <v>341</v>
      </c>
      <c r="L475" s="2" t="s">
        <v>24</v>
      </c>
      <c r="M475" s="3">
        <f>VLOOKUP(A475,'Pro rata results to population'!$A$6:$E$1046,5,FALSE)</f>
        <v>6.7679370011452118</v>
      </c>
      <c r="N475" s="3">
        <v>2.0287404902789516</v>
      </c>
      <c r="O475" s="2">
        <v>2.5</v>
      </c>
      <c r="P475" s="3">
        <f t="shared" si="35"/>
        <v>0.18850380388841936</v>
      </c>
      <c r="Q475" s="2" t="s">
        <v>25</v>
      </c>
      <c r="R475" s="33" t="str">
        <f t="shared" si="36"/>
        <v>Yes</v>
      </c>
      <c r="S475" s="34">
        <f t="shared" si="37"/>
        <v>299.7575908191323</v>
      </c>
      <c r="T475" s="33">
        <f t="shared" si="38"/>
        <v>5</v>
      </c>
      <c r="U475" s="2">
        <f t="shared" si="39"/>
        <v>313</v>
      </c>
      <c r="V475" s="31"/>
    </row>
    <row r="476" spans="1:22">
      <c r="A476" s="2">
        <v>474</v>
      </c>
      <c r="B476" s="2" t="s">
        <v>98</v>
      </c>
      <c r="C476" s="2" t="s">
        <v>255</v>
      </c>
      <c r="D476" s="2" t="s">
        <v>256</v>
      </c>
      <c r="E476" s="2" t="s">
        <v>52</v>
      </c>
      <c r="F476" s="2" t="s">
        <v>342</v>
      </c>
      <c r="G476" s="2" t="s">
        <v>343</v>
      </c>
      <c r="H476" s="2" t="s">
        <v>43</v>
      </c>
      <c r="I476" s="2" t="s">
        <v>24</v>
      </c>
      <c r="J476" s="6" t="s">
        <v>24</v>
      </c>
      <c r="K476" s="7" t="s">
        <v>24</v>
      </c>
      <c r="L476" s="2" t="s">
        <v>24</v>
      </c>
      <c r="M476" s="3">
        <f>VLOOKUP(A476,'Pro rata results to population'!$A$6:$E$1046,5,FALSE)</f>
        <v>3.5750260482559977</v>
      </c>
      <c r="N476" s="3">
        <v>2.5359256128486902</v>
      </c>
      <c r="O476" s="2">
        <v>2.5</v>
      </c>
      <c r="P476" s="3">
        <f t="shared" si="35"/>
        <v>-1.4370245139476046E-2</v>
      </c>
      <c r="Q476" s="2" t="s">
        <v>25</v>
      </c>
      <c r="R476" s="33" t="str">
        <f t="shared" si="36"/>
        <v>Yes</v>
      </c>
      <c r="S476" s="34">
        <f t="shared" si="37"/>
        <v>709.34465333078879</v>
      </c>
      <c r="T476" s="33">
        <f t="shared" si="38"/>
        <v>5</v>
      </c>
      <c r="U476" s="2">
        <f t="shared" si="39"/>
        <v>118</v>
      </c>
      <c r="V476" s="31"/>
    </row>
    <row r="477" spans="1:22">
      <c r="A477" s="2">
        <v>475</v>
      </c>
      <c r="B477" s="2" t="s">
        <v>98</v>
      </c>
      <c r="C477" s="2" t="s">
        <v>255</v>
      </c>
      <c r="D477" s="2" t="s">
        <v>256</v>
      </c>
      <c r="E477" s="2" t="s">
        <v>52</v>
      </c>
      <c r="F477" s="2" t="s">
        <v>33</v>
      </c>
      <c r="G477" s="2" t="s">
        <v>38</v>
      </c>
      <c r="H477" s="2" t="s">
        <v>44</v>
      </c>
      <c r="I477" s="2" t="s">
        <v>75</v>
      </c>
      <c r="J477" s="6" t="s">
        <v>24</v>
      </c>
      <c r="K477" s="7" t="s">
        <v>24</v>
      </c>
      <c r="L477" s="2" t="s">
        <v>24</v>
      </c>
      <c r="M477" s="3">
        <f>VLOOKUP(A477,'Pro rata results to population'!$A$6:$E$1046,5,FALSE)</f>
        <v>7.7151418951000119</v>
      </c>
      <c r="N477" s="3">
        <v>2.4513947590870675</v>
      </c>
      <c r="O477" s="2">
        <v>2.5</v>
      </c>
      <c r="P477" s="3">
        <f t="shared" si="35"/>
        <v>1.9442096365173023E-2</v>
      </c>
      <c r="Q477" s="2" t="s">
        <v>25</v>
      </c>
      <c r="R477" s="33" t="str">
        <f t="shared" si="36"/>
        <v>Yes</v>
      </c>
      <c r="S477" s="34">
        <f t="shared" si="37"/>
        <v>317.73813008468198</v>
      </c>
      <c r="T477" s="33">
        <f t="shared" si="38"/>
        <v>5</v>
      </c>
      <c r="U477" s="2">
        <f t="shared" si="39"/>
        <v>296</v>
      </c>
      <c r="V477" s="31"/>
    </row>
    <row r="478" spans="1:22">
      <c r="A478" s="2">
        <v>476</v>
      </c>
      <c r="B478" s="2" t="s">
        <v>98</v>
      </c>
      <c r="C478" s="2" t="s">
        <v>255</v>
      </c>
      <c r="D478" s="2" t="s">
        <v>256</v>
      </c>
      <c r="E478" s="2" t="s">
        <v>52</v>
      </c>
      <c r="F478" s="2" t="s">
        <v>33</v>
      </c>
      <c r="G478" s="2" t="s">
        <v>38</v>
      </c>
      <c r="H478" s="2" t="s">
        <v>44</v>
      </c>
      <c r="I478" s="2" t="s">
        <v>48</v>
      </c>
      <c r="J478" s="6" t="s">
        <v>24</v>
      </c>
      <c r="K478" s="7" t="s">
        <v>24</v>
      </c>
      <c r="L478" s="2" t="s">
        <v>24</v>
      </c>
      <c r="M478" s="3">
        <f>VLOOKUP(A478,'Pro rata results to population'!$A$6:$E$1046,5,FALSE)</f>
        <v>2.5320571588809333</v>
      </c>
      <c r="N478" s="3">
        <v>1.6060862214708369</v>
      </c>
      <c r="O478" s="2">
        <v>2.5</v>
      </c>
      <c r="P478" s="3">
        <f t="shared" si="35"/>
        <v>0.35756551141166526</v>
      </c>
      <c r="Q478" s="2" t="s">
        <v>25</v>
      </c>
      <c r="R478" s="33" t="str">
        <f t="shared" si="36"/>
        <v>Yes</v>
      </c>
      <c r="S478" s="34">
        <f t="shared" si="37"/>
        <v>634.30093425721157</v>
      </c>
      <c r="T478" s="33">
        <f t="shared" si="38"/>
        <v>5</v>
      </c>
      <c r="U478" s="2">
        <f t="shared" si="39"/>
        <v>136</v>
      </c>
      <c r="V478" s="31"/>
    </row>
    <row r="479" spans="1:22">
      <c r="A479" s="2">
        <v>477</v>
      </c>
      <c r="B479" s="2" t="s">
        <v>98</v>
      </c>
      <c r="C479" s="2" t="s">
        <v>255</v>
      </c>
      <c r="D479" s="2" t="s">
        <v>256</v>
      </c>
      <c r="E479" s="2" t="s">
        <v>52</v>
      </c>
      <c r="F479" s="2" t="s">
        <v>24</v>
      </c>
      <c r="G479" s="2" t="s">
        <v>81</v>
      </c>
      <c r="H479" s="2" t="s">
        <v>44</v>
      </c>
      <c r="I479" s="2" t="s">
        <v>24</v>
      </c>
      <c r="J479" s="6" t="s">
        <v>24</v>
      </c>
      <c r="K479" s="7" t="s">
        <v>24</v>
      </c>
      <c r="L479" s="2" t="s">
        <v>24</v>
      </c>
      <c r="M479" s="3">
        <f>VLOOKUP(A479,'Pro rata results to population'!$A$6:$E$1046,5,FALSE)</f>
        <v>25.051432987593437</v>
      </c>
      <c r="N479" s="3">
        <v>2.3668639053254443</v>
      </c>
      <c r="O479" s="2">
        <v>2.5</v>
      </c>
      <c r="P479" s="3">
        <f t="shared" si="35"/>
        <v>5.3254437869822313E-2</v>
      </c>
      <c r="Q479" s="2" t="s">
        <v>25</v>
      </c>
      <c r="R479" s="33" t="str">
        <f t="shared" si="36"/>
        <v>Yes</v>
      </c>
      <c r="S479" s="34">
        <f t="shared" si="37"/>
        <v>94.480180295379455</v>
      </c>
      <c r="T479" s="33">
        <f t="shared" si="38"/>
        <v>4</v>
      </c>
      <c r="U479" s="2">
        <f t="shared" si="39"/>
        <v>787</v>
      </c>
      <c r="V479" s="31"/>
    </row>
    <row r="480" spans="1:22">
      <c r="A480" s="2">
        <v>478</v>
      </c>
      <c r="B480" s="2" t="s">
        <v>98</v>
      </c>
      <c r="C480" s="2" t="s">
        <v>31</v>
      </c>
      <c r="D480" s="2" t="s">
        <v>35</v>
      </c>
      <c r="E480" s="2" t="s">
        <v>28</v>
      </c>
      <c r="F480" s="2" t="s">
        <v>33</v>
      </c>
      <c r="G480" s="2" t="s">
        <v>38</v>
      </c>
      <c r="H480" s="2" t="s">
        <v>43</v>
      </c>
      <c r="I480" s="2" t="s">
        <v>76</v>
      </c>
      <c r="J480" s="6" t="s">
        <v>91</v>
      </c>
      <c r="K480" s="7">
        <v>200</v>
      </c>
      <c r="L480" s="2" t="s">
        <v>107</v>
      </c>
      <c r="M480" s="3">
        <f>VLOOKUP(A480,'Pro rata results to population'!$A$6:$E$1046,5,FALSE)</f>
        <v>1.7203953294490379</v>
      </c>
      <c r="N480" s="3">
        <v>2.9590000000000001</v>
      </c>
      <c r="O480" s="2">
        <v>2.5</v>
      </c>
      <c r="P480" s="3">
        <f t="shared" si="35"/>
        <v>-0.18359999999999999</v>
      </c>
      <c r="Q480" s="2" t="s">
        <v>25</v>
      </c>
      <c r="R480" s="33" t="str">
        <f t="shared" si="36"/>
        <v>Yes</v>
      </c>
      <c r="S480" s="34">
        <f t="shared" si="37"/>
        <v>1719.9535184437109</v>
      </c>
      <c r="T480" s="33">
        <f t="shared" si="38"/>
        <v>5</v>
      </c>
      <c r="U480" s="2">
        <f t="shared" si="39"/>
        <v>39</v>
      </c>
      <c r="V480" s="31"/>
    </row>
    <row r="481" spans="1:22">
      <c r="A481" s="2">
        <v>479</v>
      </c>
      <c r="B481" s="2" t="s">
        <v>98</v>
      </c>
      <c r="C481" s="2" t="s">
        <v>31</v>
      </c>
      <c r="D481" s="2" t="s">
        <v>35</v>
      </c>
      <c r="E481" s="2" t="s">
        <v>28</v>
      </c>
      <c r="F481" s="2" t="s">
        <v>33</v>
      </c>
      <c r="G481" s="2" t="s">
        <v>38</v>
      </c>
      <c r="H481" s="2" t="s">
        <v>43</v>
      </c>
      <c r="I481" s="2" t="s">
        <v>76</v>
      </c>
      <c r="J481" s="6" t="s">
        <v>91</v>
      </c>
      <c r="K481" s="7">
        <v>200</v>
      </c>
      <c r="L481" s="2" t="s">
        <v>111</v>
      </c>
      <c r="M481" s="3">
        <f>VLOOKUP(A481,'Pro rata results to population'!$A$6:$E$1046,5,FALSE)</f>
        <v>11.062496496599321</v>
      </c>
      <c r="N481" s="3">
        <v>3.2120000000000002</v>
      </c>
      <c r="O481" s="2">
        <v>2.5</v>
      </c>
      <c r="P481" s="3">
        <f t="shared" si="35"/>
        <v>-0.28480000000000016</v>
      </c>
      <c r="Q481" s="2" t="s">
        <v>25</v>
      </c>
      <c r="R481" s="33" t="str">
        <f t="shared" si="36"/>
        <v>Yes</v>
      </c>
      <c r="S481" s="34">
        <f t="shared" si="37"/>
        <v>290.35037443739657</v>
      </c>
      <c r="T481" s="33">
        <f t="shared" si="38"/>
        <v>5</v>
      </c>
      <c r="U481" s="2">
        <f t="shared" si="39"/>
        <v>321</v>
      </c>
      <c r="V481" s="31"/>
    </row>
    <row r="482" spans="1:22">
      <c r="A482" s="2">
        <v>480</v>
      </c>
      <c r="B482" s="2" t="s">
        <v>98</v>
      </c>
      <c r="C482" s="2" t="s">
        <v>31</v>
      </c>
      <c r="D482" s="2" t="s">
        <v>35</v>
      </c>
      <c r="E482" s="2" t="s">
        <v>28</v>
      </c>
      <c r="F482" s="2" t="s">
        <v>33</v>
      </c>
      <c r="G482" s="2" t="s">
        <v>38</v>
      </c>
      <c r="H482" s="2" t="s">
        <v>43</v>
      </c>
      <c r="I482" s="2" t="s">
        <v>76</v>
      </c>
      <c r="J482" s="6" t="s">
        <v>91</v>
      </c>
      <c r="K482" s="7">
        <v>201</v>
      </c>
      <c r="L482" s="2" t="s">
        <v>107</v>
      </c>
      <c r="M482" s="3">
        <f>VLOOKUP(A482,'Pro rata results to population'!$A$6:$E$1046,5,FALSE)</f>
        <v>1.0905138175070785</v>
      </c>
      <c r="N482" s="3">
        <v>1.3520000000000001</v>
      </c>
      <c r="O482" s="2">
        <v>2.5</v>
      </c>
      <c r="P482" s="3">
        <f t="shared" si="35"/>
        <v>0.45919999999999994</v>
      </c>
      <c r="Q482" s="2" t="s">
        <v>25</v>
      </c>
      <c r="R482" s="33" t="str">
        <f t="shared" si="36"/>
        <v>Yes</v>
      </c>
      <c r="S482" s="34">
        <f t="shared" si="37"/>
        <v>1239.7825486436116</v>
      </c>
      <c r="T482" s="33">
        <f t="shared" si="38"/>
        <v>5</v>
      </c>
      <c r="U482" s="2">
        <f t="shared" si="39"/>
        <v>63</v>
      </c>
      <c r="V482" s="31"/>
    </row>
    <row r="483" spans="1:22">
      <c r="A483" s="2">
        <v>481</v>
      </c>
      <c r="B483" s="2" t="s">
        <v>98</v>
      </c>
      <c r="C483" s="2" t="s">
        <v>31</v>
      </c>
      <c r="D483" s="2" t="s">
        <v>35</v>
      </c>
      <c r="E483" s="2" t="s">
        <v>28</v>
      </c>
      <c r="F483" s="2" t="s">
        <v>33</v>
      </c>
      <c r="G483" s="2" t="s">
        <v>38</v>
      </c>
      <c r="H483" s="2" t="s">
        <v>43</v>
      </c>
      <c r="I483" s="2" t="s">
        <v>76</v>
      </c>
      <c r="J483" s="6" t="s">
        <v>91</v>
      </c>
      <c r="K483" s="7">
        <v>201</v>
      </c>
      <c r="L483" s="2" t="s">
        <v>111</v>
      </c>
      <c r="M483" s="3">
        <f>VLOOKUP(A483,'Pro rata results to population'!$A$6:$E$1046,5,FALSE)</f>
        <v>8.0100769981830684</v>
      </c>
      <c r="N483" s="3">
        <v>3.4660000000000002</v>
      </c>
      <c r="O483" s="2">
        <v>2.5</v>
      </c>
      <c r="P483" s="3">
        <f t="shared" si="35"/>
        <v>-0.38640000000000008</v>
      </c>
      <c r="Q483" s="2" t="s">
        <v>25</v>
      </c>
      <c r="R483" s="33" t="str">
        <f t="shared" si="36"/>
        <v>Yes</v>
      </c>
      <c r="S483" s="34">
        <f t="shared" si="37"/>
        <v>432.70495412044045</v>
      </c>
      <c r="T483" s="33">
        <f t="shared" si="38"/>
        <v>5</v>
      </c>
      <c r="U483" s="2">
        <f t="shared" si="39"/>
        <v>212</v>
      </c>
      <c r="V483" s="31"/>
    </row>
    <row r="484" spans="1:22">
      <c r="A484" s="2">
        <v>482</v>
      </c>
      <c r="B484" s="2" t="s">
        <v>98</v>
      </c>
      <c r="C484" s="2" t="s">
        <v>31</v>
      </c>
      <c r="D484" s="2" t="s">
        <v>35</v>
      </c>
      <c r="E484" s="2" t="s">
        <v>28</v>
      </c>
      <c r="F484" s="2" t="s">
        <v>33</v>
      </c>
      <c r="G484" s="2" t="s">
        <v>38</v>
      </c>
      <c r="H484" s="2" t="s">
        <v>43</v>
      </c>
      <c r="I484" s="2" t="s">
        <v>76</v>
      </c>
      <c r="J484" s="6" t="s">
        <v>91</v>
      </c>
      <c r="K484" s="7">
        <v>221</v>
      </c>
      <c r="L484" s="2" t="s">
        <v>24</v>
      </c>
      <c r="M484" s="3">
        <f>VLOOKUP(A484,'Pro rata results to population'!$A$6:$E$1046,5,FALSE)</f>
        <v>7.6962674025654785</v>
      </c>
      <c r="N484" s="3">
        <v>3.1276415891800515</v>
      </c>
      <c r="O484" s="2">
        <v>2.5</v>
      </c>
      <c r="P484" s="3">
        <f t="shared" si="35"/>
        <v>-0.25105663567202052</v>
      </c>
      <c r="Q484" s="2" t="s">
        <v>25</v>
      </c>
      <c r="R484" s="33" t="str">
        <f t="shared" si="36"/>
        <v>Yes</v>
      </c>
      <c r="S484" s="34">
        <f t="shared" si="37"/>
        <v>406.38421530643302</v>
      </c>
      <c r="T484" s="33">
        <f t="shared" si="38"/>
        <v>5</v>
      </c>
      <c r="U484" s="2">
        <f t="shared" si="39"/>
        <v>227</v>
      </c>
      <c r="V484" s="31"/>
    </row>
    <row r="485" spans="1:22">
      <c r="A485" s="2">
        <v>483</v>
      </c>
      <c r="B485" s="2" t="s">
        <v>98</v>
      </c>
      <c r="C485" s="2" t="s">
        <v>31</v>
      </c>
      <c r="D485" s="2" t="s">
        <v>35</v>
      </c>
      <c r="E485" s="2" t="s">
        <v>28</v>
      </c>
      <c r="F485" s="2" t="s">
        <v>33</v>
      </c>
      <c r="G485" s="2" t="s">
        <v>38</v>
      </c>
      <c r="H485" s="2" t="s">
        <v>43</v>
      </c>
      <c r="I485" s="2" t="s">
        <v>76</v>
      </c>
      <c r="J485" s="6" t="s">
        <v>68</v>
      </c>
      <c r="K485" s="7">
        <v>230</v>
      </c>
      <c r="L485" s="2" t="s">
        <v>210</v>
      </c>
      <c r="M485" s="3">
        <f>VLOOKUP(A485,'Pro rata results to population'!$A$6:$E$1046,5,FALSE)</f>
        <v>5.1223852332828628</v>
      </c>
      <c r="N485" s="3">
        <v>2.8740490278951825</v>
      </c>
      <c r="O485" s="2">
        <v>2.5</v>
      </c>
      <c r="P485" s="3">
        <f t="shared" si="35"/>
        <v>-0.14961961115807298</v>
      </c>
      <c r="Q485" s="2" t="s">
        <v>25</v>
      </c>
      <c r="R485" s="33" t="str">
        <f t="shared" si="36"/>
        <v>Yes</v>
      </c>
      <c r="S485" s="34">
        <f t="shared" si="37"/>
        <v>561.07631445229003</v>
      </c>
      <c r="T485" s="33">
        <f t="shared" si="38"/>
        <v>5</v>
      </c>
      <c r="U485" s="2">
        <f t="shared" si="39"/>
        <v>158</v>
      </c>
      <c r="V485" s="31"/>
    </row>
    <row r="486" spans="1:22">
      <c r="A486" s="2">
        <v>484</v>
      </c>
      <c r="B486" s="2" t="s">
        <v>98</v>
      </c>
      <c r="C486" s="2" t="s">
        <v>31</v>
      </c>
      <c r="D486" s="2" t="s">
        <v>35</v>
      </c>
      <c r="E486" s="2" t="s">
        <v>28</v>
      </c>
      <c r="F486" s="2" t="s">
        <v>33</v>
      </c>
      <c r="G486" s="2" t="s">
        <v>38</v>
      </c>
      <c r="H486" s="2" t="s">
        <v>43</v>
      </c>
      <c r="I486" s="2" t="s">
        <v>76</v>
      </c>
      <c r="J486" s="6" t="s">
        <v>68</v>
      </c>
      <c r="K486" s="7">
        <v>230</v>
      </c>
      <c r="L486" s="2" t="s">
        <v>104</v>
      </c>
      <c r="M486" s="3">
        <f>VLOOKUP(A486,'Pro rata results to population'!$A$6:$E$1046,5,FALSE)</f>
        <v>8.2613586602314033</v>
      </c>
      <c r="N486" s="3">
        <v>1.6060862214708371</v>
      </c>
      <c r="O486" s="2">
        <v>2.5</v>
      </c>
      <c r="P486" s="3">
        <f t="shared" si="35"/>
        <v>0.35756551141166515</v>
      </c>
      <c r="Q486" s="2" t="s">
        <v>25</v>
      </c>
      <c r="R486" s="33" t="str">
        <f t="shared" si="36"/>
        <v>Yes</v>
      </c>
      <c r="S486" s="34">
        <f t="shared" si="37"/>
        <v>194.40945339926083</v>
      </c>
      <c r="T486" s="33">
        <f t="shared" si="38"/>
        <v>5</v>
      </c>
      <c r="U486" s="2">
        <f t="shared" si="39"/>
        <v>471</v>
      </c>
      <c r="V486" s="31"/>
    </row>
    <row r="487" spans="1:22" ht="23.1">
      <c r="A487" s="2">
        <v>485</v>
      </c>
      <c r="B487" s="2" t="s">
        <v>98</v>
      </c>
      <c r="C487" s="2" t="s">
        <v>31</v>
      </c>
      <c r="D487" s="2" t="s">
        <v>35</v>
      </c>
      <c r="E487" s="2" t="s">
        <v>28</v>
      </c>
      <c r="F487" s="2" t="s">
        <v>33</v>
      </c>
      <c r="G487" s="2" t="s">
        <v>38</v>
      </c>
      <c r="H487" s="2" t="s">
        <v>43</v>
      </c>
      <c r="I487" s="2" t="s">
        <v>76</v>
      </c>
      <c r="J487" s="6" t="s">
        <v>68</v>
      </c>
      <c r="K487" s="7">
        <v>277</v>
      </c>
      <c r="L487" s="2" t="s">
        <v>24</v>
      </c>
      <c r="M487" s="3">
        <f>VLOOKUP(A487,'Pro rata results to population'!$A$6:$E$1046,5,FALSE)</f>
        <v>4.769476928856033</v>
      </c>
      <c r="N487" s="3">
        <v>1.014370245139476</v>
      </c>
      <c r="O487" s="2">
        <v>2.5</v>
      </c>
      <c r="P487" s="3">
        <f t="shared" si="35"/>
        <v>0.59425190194420963</v>
      </c>
      <c r="Q487" s="2" t="s">
        <v>25</v>
      </c>
      <c r="R487" s="33" t="str">
        <f t="shared" si="36"/>
        <v>No</v>
      </c>
      <c r="S487" s="34">
        <f t="shared" si="37"/>
        <v>212.67955800402089</v>
      </c>
      <c r="T487" s="33">
        <f t="shared" si="38"/>
        <v>5</v>
      </c>
      <c r="U487" s="2">
        <f t="shared" si="39"/>
        <v>440</v>
      </c>
      <c r="V487" s="31" t="s">
        <v>269</v>
      </c>
    </row>
    <row r="488" spans="1:22">
      <c r="A488" s="2">
        <v>486</v>
      </c>
      <c r="B488" s="2" t="s">
        <v>98</v>
      </c>
      <c r="C488" s="2" t="s">
        <v>31</v>
      </c>
      <c r="D488" s="2" t="s">
        <v>35</v>
      </c>
      <c r="E488" s="2" t="s">
        <v>28</v>
      </c>
      <c r="F488" s="2" t="s">
        <v>33</v>
      </c>
      <c r="G488" s="2" t="s">
        <v>38</v>
      </c>
      <c r="H488" s="2" t="s">
        <v>43</v>
      </c>
      <c r="I488" s="2" t="s">
        <v>76</v>
      </c>
      <c r="J488" s="6" t="s">
        <v>58</v>
      </c>
      <c r="K488" s="7">
        <v>517</v>
      </c>
      <c r="L488" s="2" t="s">
        <v>210</v>
      </c>
      <c r="M488" s="3">
        <f>VLOOKUP(A488,'Pro rata results to population'!$A$6:$E$1046,5,FALSE)</f>
        <v>9.7971091211754953</v>
      </c>
      <c r="N488" s="3">
        <v>3.5502958579881665</v>
      </c>
      <c r="O488" s="2">
        <v>2.5</v>
      </c>
      <c r="P488" s="3">
        <f t="shared" si="35"/>
        <v>-0.42011834319526664</v>
      </c>
      <c r="Q488" s="2" t="s">
        <v>25</v>
      </c>
      <c r="R488" s="33" t="str">
        <f t="shared" si="36"/>
        <v>Yes</v>
      </c>
      <c r="S488" s="34">
        <f t="shared" si="37"/>
        <v>362.381985754813</v>
      </c>
      <c r="T488" s="33">
        <f t="shared" si="38"/>
        <v>5</v>
      </c>
      <c r="U488" s="2">
        <f t="shared" si="39"/>
        <v>257</v>
      </c>
      <c r="V488" s="31"/>
    </row>
    <row r="489" spans="1:22">
      <c r="A489" s="2">
        <v>487</v>
      </c>
      <c r="B489" s="2" t="s">
        <v>98</v>
      </c>
      <c r="C489" s="2" t="s">
        <v>31</v>
      </c>
      <c r="D489" s="2" t="s">
        <v>35</v>
      </c>
      <c r="E489" s="2" t="s">
        <v>28</v>
      </c>
      <c r="F489" s="2" t="s">
        <v>33</v>
      </c>
      <c r="G489" s="2" t="s">
        <v>38</v>
      </c>
      <c r="H489" s="2" t="s">
        <v>43</v>
      </c>
      <c r="I489" s="2" t="s">
        <v>76</v>
      </c>
      <c r="J489" s="6" t="s">
        <v>58</v>
      </c>
      <c r="K489" s="7">
        <v>517</v>
      </c>
      <c r="L489" s="2" t="s">
        <v>104</v>
      </c>
      <c r="M489" s="3">
        <f>VLOOKUP(A489,'Pro rata results to population'!$A$6:$E$1046,5,FALSE)</f>
        <v>17.133433234119266</v>
      </c>
      <c r="N489" s="3">
        <v>1.521555367709214</v>
      </c>
      <c r="O489" s="2">
        <v>2.5</v>
      </c>
      <c r="P489" s="3">
        <f t="shared" si="35"/>
        <v>0.39137785291631444</v>
      </c>
      <c r="Q489" s="2" t="s">
        <v>25</v>
      </c>
      <c r="R489" s="33" t="str">
        <f t="shared" si="36"/>
        <v>Yes</v>
      </c>
      <c r="S489" s="34">
        <f t="shared" si="37"/>
        <v>88.806215713918391</v>
      </c>
      <c r="T489" s="33">
        <f t="shared" si="38"/>
        <v>4</v>
      </c>
      <c r="U489" s="2">
        <f t="shared" si="39"/>
        <v>811</v>
      </c>
      <c r="V489" s="31"/>
    </row>
    <row r="490" spans="1:22">
      <c r="A490" s="2">
        <v>488</v>
      </c>
      <c r="B490" s="2" t="s">
        <v>98</v>
      </c>
      <c r="C490" s="2" t="s">
        <v>31</v>
      </c>
      <c r="D490" s="2" t="s">
        <v>35</v>
      </c>
      <c r="E490" s="2" t="s">
        <v>28</v>
      </c>
      <c r="F490" s="2" t="s">
        <v>33</v>
      </c>
      <c r="G490" s="2" t="s">
        <v>38</v>
      </c>
      <c r="H490" s="2" t="s">
        <v>43</v>
      </c>
      <c r="I490" s="2" t="s">
        <v>76</v>
      </c>
      <c r="J490" s="6" t="s">
        <v>58</v>
      </c>
      <c r="K490" s="7">
        <v>519</v>
      </c>
      <c r="L490" s="2" t="s">
        <v>107</v>
      </c>
      <c r="M490" s="3">
        <f>VLOOKUP(A490,'Pro rata results to population'!$A$6:$E$1046,5,FALSE)</f>
        <v>1.7776248432161399</v>
      </c>
      <c r="N490" s="3">
        <v>1.6060862214708369</v>
      </c>
      <c r="O490" s="2">
        <v>2.5</v>
      </c>
      <c r="P490" s="3">
        <f t="shared" si="35"/>
        <v>0.35756551141166526</v>
      </c>
      <c r="Q490" s="2" t="s">
        <v>25</v>
      </c>
      <c r="R490" s="33" t="str">
        <f t="shared" si="36"/>
        <v>Yes</v>
      </c>
      <c r="S490" s="34">
        <f t="shared" si="37"/>
        <v>903.50122389437945</v>
      </c>
      <c r="T490" s="33">
        <f t="shared" si="38"/>
        <v>5</v>
      </c>
      <c r="U490" s="2">
        <f t="shared" si="39"/>
        <v>88</v>
      </c>
      <c r="V490" s="31"/>
    </row>
    <row r="491" spans="1:22">
      <c r="A491" s="2">
        <v>489</v>
      </c>
      <c r="B491" s="2" t="s">
        <v>98</v>
      </c>
      <c r="C491" s="2" t="s">
        <v>31</v>
      </c>
      <c r="D491" s="2" t="s">
        <v>35</v>
      </c>
      <c r="E491" s="2" t="s">
        <v>28</v>
      </c>
      <c r="F491" s="2" t="s">
        <v>33</v>
      </c>
      <c r="G491" s="2" t="s">
        <v>38</v>
      </c>
      <c r="H491" s="2" t="s">
        <v>43</v>
      </c>
      <c r="I491" s="2" t="s">
        <v>76</v>
      </c>
      <c r="J491" s="6" t="s">
        <v>58</v>
      </c>
      <c r="K491" s="7">
        <v>519</v>
      </c>
      <c r="L491" s="2" t="s">
        <v>111</v>
      </c>
      <c r="M491" s="3">
        <f>VLOOKUP(A491,'Pro rata results to population'!$A$6:$E$1046,5,FALSE)</f>
        <v>18.995313410281895</v>
      </c>
      <c r="N491" s="3">
        <v>3.6348267117497892</v>
      </c>
      <c r="O491" s="2">
        <v>2.5</v>
      </c>
      <c r="P491" s="3">
        <f t="shared" si="35"/>
        <v>-0.4539306846999156</v>
      </c>
      <c r="Q491" s="2" t="s">
        <v>25</v>
      </c>
      <c r="R491" s="33" t="str">
        <f t="shared" si="36"/>
        <v>Yes</v>
      </c>
      <c r="S491" s="34">
        <f t="shared" si="37"/>
        <v>191.35386888548567</v>
      </c>
      <c r="T491" s="33">
        <f t="shared" si="38"/>
        <v>5</v>
      </c>
      <c r="U491" s="2">
        <f t="shared" si="39"/>
        <v>480</v>
      </c>
      <c r="V491" s="31"/>
    </row>
    <row r="492" spans="1:22">
      <c r="A492" s="2">
        <v>490</v>
      </c>
      <c r="B492" s="2" t="s">
        <v>98</v>
      </c>
      <c r="C492" s="2" t="s">
        <v>31</v>
      </c>
      <c r="D492" s="2" t="s">
        <v>35</v>
      </c>
      <c r="E492" s="2" t="s">
        <v>28</v>
      </c>
      <c r="F492" s="2" t="s">
        <v>33</v>
      </c>
      <c r="G492" s="2" t="s">
        <v>38</v>
      </c>
      <c r="H492" s="2" t="s">
        <v>43</v>
      </c>
      <c r="I492" s="2" t="s">
        <v>76</v>
      </c>
      <c r="J492" s="6" t="s">
        <v>58</v>
      </c>
      <c r="K492" s="7">
        <v>521</v>
      </c>
      <c r="L492" s="2" t="s">
        <v>107</v>
      </c>
      <c r="M492" s="3">
        <f>VLOOKUP(A492,'Pro rata results to population'!$A$6:$E$1046,5,FALSE)</f>
        <v>1.8340515098717431</v>
      </c>
      <c r="N492" s="3">
        <v>3.6348267117497892</v>
      </c>
      <c r="O492" s="2">
        <v>2.5</v>
      </c>
      <c r="P492" s="3">
        <f t="shared" si="35"/>
        <v>-0.4539306846999156</v>
      </c>
      <c r="Q492" s="2" t="s">
        <v>25</v>
      </c>
      <c r="R492" s="33" t="str">
        <f t="shared" si="36"/>
        <v>Yes</v>
      </c>
      <c r="S492" s="34">
        <f t="shared" si="37"/>
        <v>1981.8563939918874</v>
      </c>
      <c r="T492" s="33">
        <f t="shared" si="38"/>
        <v>5</v>
      </c>
      <c r="U492" s="2">
        <f t="shared" si="39"/>
        <v>28</v>
      </c>
      <c r="V492" s="31"/>
    </row>
    <row r="493" spans="1:22">
      <c r="A493" s="2">
        <v>491</v>
      </c>
      <c r="B493" s="2" t="s">
        <v>98</v>
      </c>
      <c r="C493" s="2" t="s">
        <v>31</v>
      </c>
      <c r="D493" s="2" t="s">
        <v>35</v>
      </c>
      <c r="E493" s="2" t="s">
        <v>28</v>
      </c>
      <c r="F493" s="2" t="s">
        <v>33</v>
      </c>
      <c r="G493" s="2" t="s">
        <v>38</v>
      </c>
      <c r="H493" s="2" t="s">
        <v>43</v>
      </c>
      <c r="I493" s="2" t="s">
        <v>76</v>
      </c>
      <c r="J493" s="6" t="s">
        <v>58</v>
      </c>
      <c r="K493" s="7">
        <v>521</v>
      </c>
      <c r="L493" s="2" t="s">
        <v>109</v>
      </c>
      <c r="M493" s="3">
        <f>VLOOKUP(A493,'Pro rata results to population'!$A$6:$E$1046,5,FALSE)</f>
        <v>1.5617866368037105</v>
      </c>
      <c r="N493" s="3">
        <v>2.8740490278951771</v>
      </c>
      <c r="O493" s="2">
        <v>2.5</v>
      </c>
      <c r="P493" s="3">
        <f t="shared" si="35"/>
        <v>-0.14961961115807076</v>
      </c>
      <c r="Q493" s="2" t="s">
        <v>25</v>
      </c>
      <c r="R493" s="33" t="str">
        <f t="shared" si="36"/>
        <v>Yes</v>
      </c>
      <c r="S493" s="34">
        <f t="shared" si="37"/>
        <v>1840.2315400630459</v>
      </c>
      <c r="T493" s="33">
        <f t="shared" si="38"/>
        <v>5</v>
      </c>
      <c r="U493" s="2">
        <f t="shared" si="39"/>
        <v>36</v>
      </c>
      <c r="V493" s="31"/>
    </row>
    <row r="494" spans="1:22">
      <c r="A494" s="2">
        <v>492</v>
      </c>
      <c r="B494" s="2" t="s">
        <v>98</v>
      </c>
      <c r="C494" s="2" t="s">
        <v>31</v>
      </c>
      <c r="D494" s="2" t="s">
        <v>35</v>
      </c>
      <c r="E494" s="2" t="s">
        <v>28</v>
      </c>
      <c r="F494" s="2" t="s">
        <v>33</v>
      </c>
      <c r="G494" s="2" t="s">
        <v>38</v>
      </c>
      <c r="H494" s="2" t="s">
        <v>43</v>
      </c>
      <c r="I494" s="2" t="s">
        <v>76</v>
      </c>
      <c r="J494" s="6" t="s">
        <v>58</v>
      </c>
      <c r="K494" s="32">
        <v>521</v>
      </c>
      <c r="L494" s="2" t="s">
        <v>110</v>
      </c>
      <c r="M494" s="3">
        <f>VLOOKUP(A494,'Pro rata results to population'!$A$6:$E$1046,5,FALSE)</f>
        <v>13.03825101070181</v>
      </c>
      <c r="N494" s="3">
        <v>3.3812341504649202</v>
      </c>
      <c r="O494" s="2">
        <v>2.5</v>
      </c>
      <c r="P494" s="3">
        <f t="shared" si="35"/>
        <v>-0.35249366018596806</v>
      </c>
      <c r="Q494" s="2" t="s">
        <v>25</v>
      </c>
      <c r="R494" s="33" t="str">
        <f t="shared" si="36"/>
        <v>Yes</v>
      </c>
      <c r="S494" s="34">
        <f t="shared" si="37"/>
        <v>259.33188030277984</v>
      </c>
      <c r="T494" s="33">
        <f t="shared" si="38"/>
        <v>5</v>
      </c>
      <c r="U494" s="2">
        <f t="shared" si="39"/>
        <v>355</v>
      </c>
      <c r="V494" s="31"/>
    </row>
    <row r="495" spans="1:22">
      <c r="A495" s="2">
        <v>493</v>
      </c>
      <c r="B495" s="2" t="s">
        <v>98</v>
      </c>
      <c r="C495" s="2" t="s">
        <v>31</v>
      </c>
      <c r="D495" s="2" t="s">
        <v>35</v>
      </c>
      <c r="E495" s="2" t="s">
        <v>28</v>
      </c>
      <c r="F495" s="2" t="s">
        <v>33</v>
      </c>
      <c r="G495" s="2" t="s">
        <v>38</v>
      </c>
      <c r="H495" s="2" t="s">
        <v>43</v>
      </c>
      <c r="I495" s="2" t="s">
        <v>76</v>
      </c>
      <c r="J495" s="6" t="s">
        <v>58</v>
      </c>
      <c r="K495" s="7">
        <v>522</v>
      </c>
      <c r="L495" s="2" t="s">
        <v>107</v>
      </c>
      <c r="M495" s="3">
        <f>VLOOKUP(A495,'Pro rata results to population'!$A$6:$E$1046,5,FALSE)</f>
        <v>1.5270258918656163</v>
      </c>
      <c r="N495" s="3">
        <v>2.9585798816568052</v>
      </c>
      <c r="O495" s="2">
        <v>2.5</v>
      </c>
      <c r="P495" s="3">
        <f t="shared" si="35"/>
        <v>-0.18343195266272216</v>
      </c>
      <c r="Q495" s="2" t="s">
        <v>25</v>
      </c>
      <c r="R495" s="33" t="str">
        <f t="shared" si="36"/>
        <v>Yes</v>
      </c>
      <c r="S495" s="34">
        <f t="shared" si="37"/>
        <v>1937.4785309253753</v>
      </c>
      <c r="T495" s="33">
        <f t="shared" si="38"/>
        <v>5</v>
      </c>
      <c r="U495" s="2">
        <f t="shared" si="39"/>
        <v>31</v>
      </c>
      <c r="V495" s="31"/>
    </row>
    <row r="496" spans="1:22">
      <c r="A496" s="2">
        <v>494</v>
      </c>
      <c r="B496" s="2" t="s">
        <v>98</v>
      </c>
      <c r="C496" s="2" t="s">
        <v>31</v>
      </c>
      <c r="D496" s="2" t="s">
        <v>35</v>
      </c>
      <c r="E496" s="2" t="s">
        <v>28</v>
      </c>
      <c r="F496" s="2" t="s">
        <v>33</v>
      </c>
      <c r="G496" s="2" t="s">
        <v>38</v>
      </c>
      <c r="H496" s="2" t="s">
        <v>43</v>
      </c>
      <c r="I496" s="2" t="s">
        <v>76</v>
      </c>
      <c r="J496" s="6" t="s">
        <v>58</v>
      </c>
      <c r="K496" s="7">
        <v>522</v>
      </c>
      <c r="L496" s="2" t="s">
        <v>111</v>
      </c>
      <c r="M496" s="3">
        <f>VLOOKUP(A496,'Pro rata results to population'!$A$6:$E$1046,5,FALSE)</f>
        <v>9.0742403165600347</v>
      </c>
      <c r="N496" s="3">
        <v>2.4513947590870671</v>
      </c>
      <c r="O496" s="2">
        <v>2.5</v>
      </c>
      <c r="P496" s="3">
        <f t="shared" si="35"/>
        <v>1.9442096365173134E-2</v>
      </c>
      <c r="Q496" s="2" t="s">
        <v>25</v>
      </c>
      <c r="R496" s="33" t="str">
        <f t="shared" si="36"/>
        <v>Yes</v>
      </c>
      <c r="S496" s="34">
        <f t="shared" si="37"/>
        <v>270.14875885680419</v>
      </c>
      <c r="T496" s="33">
        <f t="shared" si="38"/>
        <v>5</v>
      </c>
      <c r="U496" s="2">
        <f t="shared" si="39"/>
        <v>346</v>
      </c>
      <c r="V496" s="31"/>
    </row>
    <row r="497" spans="1:22">
      <c r="A497" s="2">
        <v>495</v>
      </c>
      <c r="B497" s="2" t="s">
        <v>98</v>
      </c>
      <c r="C497" s="2" t="s">
        <v>31</v>
      </c>
      <c r="D497" s="2" t="s">
        <v>35</v>
      </c>
      <c r="E497" s="2" t="s">
        <v>28</v>
      </c>
      <c r="F497" s="2" t="s">
        <v>33</v>
      </c>
      <c r="G497" s="2" t="s">
        <v>38</v>
      </c>
      <c r="H497" s="2" t="s">
        <v>43</v>
      </c>
      <c r="I497" s="2" t="s">
        <v>76</v>
      </c>
      <c r="J497" s="6" t="s">
        <v>58</v>
      </c>
      <c r="K497" s="7">
        <v>523</v>
      </c>
      <c r="L497" s="2" t="s">
        <v>24</v>
      </c>
      <c r="M497" s="3">
        <f>VLOOKUP(A497,'Pro rata results to population'!$A$6:$E$1046,5,FALSE)</f>
        <v>11.625359854419889</v>
      </c>
      <c r="N497" s="3">
        <v>3.6348267117497892</v>
      </c>
      <c r="O497" s="2">
        <v>2.5</v>
      </c>
      <c r="P497" s="3">
        <f t="shared" si="35"/>
        <v>-0.4539306846999156</v>
      </c>
      <c r="Q497" s="2" t="s">
        <v>25</v>
      </c>
      <c r="R497" s="33" t="str">
        <f t="shared" si="36"/>
        <v>Yes</v>
      </c>
      <c r="S497" s="34">
        <f t="shared" si="37"/>
        <v>312.66358695708254</v>
      </c>
      <c r="T497" s="33">
        <f t="shared" si="38"/>
        <v>5</v>
      </c>
      <c r="U497" s="2">
        <f t="shared" si="39"/>
        <v>304</v>
      </c>
      <c r="V497" s="31"/>
    </row>
    <row r="498" spans="1:22">
      <c r="A498" s="2">
        <v>496</v>
      </c>
      <c r="B498" s="2" t="s">
        <v>98</v>
      </c>
      <c r="C498" s="2" t="s">
        <v>31</v>
      </c>
      <c r="D498" s="2" t="s">
        <v>35</v>
      </c>
      <c r="E498" s="2" t="s">
        <v>28</v>
      </c>
      <c r="F498" s="2" t="s">
        <v>33</v>
      </c>
      <c r="G498" s="2" t="s">
        <v>38</v>
      </c>
      <c r="H498" s="2" t="s">
        <v>44</v>
      </c>
      <c r="I498" s="2" t="s">
        <v>45</v>
      </c>
      <c r="J498" s="6" t="s">
        <v>112</v>
      </c>
      <c r="K498" s="7" t="s">
        <v>344</v>
      </c>
      <c r="L498" s="2" t="s">
        <v>24</v>
      </c>
      <c r="M498" s="3">
        <f>VLOOKUP(A498,'Pro rata results to population'!$A$6:$E$1046,5,FALSE)</f>
        <v>12.947279023169852</v>
      </c>
      <c r="N498" s="3">
        <v>1.5215553677092142</v>
      </c>
      <c r="O498" s="2">
        <v>2.5</v>
      </c>
      <c r="P498" s="3">
        <f t="shared" si="35"/>
        <v>0.39137785291631433</v>
      </c>
      <c r="Q498" s="2" t="s">
        <v>25</v>
      </c>
      <c r="R498" s="33" t="str">
        <f t="shared" si="36"/>
        <v>Yes</v>
      </c>
      <c r="S498" s="34">
        <f t="shared" si="37"/>
        <v>117.51931544738544</v>
      </c>
      <c r="T498" s="33">
        <f t="shared" si="38"/>
        <v>5</v>
      </c>
      <c r="U498" s="2">
        <f t="shared" si="39"/>
        <v>697</v>
      </c>
      <c r="V498" s="31"/>
    </row>
    <row r="499" spans="1:22">
      <c r="A499" s="2">
        <v>497</v>
      </c>
      <c r="B499" s="2" t="s">
        <v>98</v>
      </c>
      <c r="C499" s="2" t="s">
        <v>31</v>
      </c>
      <c r="D499" s="2" t="s">
        <v>35</v>
      </c>
      <c r="E499" s="2" t="s">
        <v>28</v>
      </c>
      <c r="F499" s="2" t="s">
        <v>33</v>
      </c>
      <c r="G499" s="2" t="s">
        <v>38</v>
      </c>
      <c r="H499" s="2" t="s">
        <v>44</v>
      </c>
      <c r="I499" s="2" t="s">
        <v>45</v>
      </c>
      <c r="J499" s="6" t="s">
        <v>112</v>
      </c>
      <c r="K499" s="7" t="s">
        <v>345</v>
      </c>
      <c r="L499" s="2" t="s">
        <v>24</v>
      </c>
      <c r="M499" s="3">
        <f>VLOOKUP(A499,'Pro rata results to population'!$A$6:$E$1046,5,FALSE)</f>
        <v>14.487180312588482</v>
      </c>
      <c r="N499" s="3">
        <v>3.2121724429416743</v>
      </c>
      <c r="O499" s="2">
        <v>2.5</v>
      </c>
      <c r="P499" s="3">
        <f t="shared" si="35"/>
        <v>-0.2848689771766697</v>
      </c>
      <c r="Q499" s="2" t="s">
        <v>25</v>
      </c>
      <c r="R499" s="33" t="str">
        <f t="shared" si="36"/>
        <v>Yes</v>
      </c>
      <c r="S499" s="34">
        <f t="shared" si="37"/>
        <v>221.72516484456889</v>
      </c>
      <c r="T499" s="33">
        <f t="shared" si="38"/>
        <v>5</v>
      </c>
      <c r="U499" s="2">
        <f t="shared" si="39"/>
        <v>422</v>
      </c>
      <c r="V499" s="31"/>
    </row>
    <row r="500" spans="1:22">
      <c r="A500" s="2">
        <v>498</v>
      </c>
      <c r="B500" s="2" t="s">
        <v>98</v>
      </c>
      <c r="C500" s="2" t="s">
        <v>31</v>
      </c>
      <c r="D500" s="2" t="s">
        <v>35</v>
      </c>
      <c r="E500" s="2" t="s">
        <v>28</v>
      </c>
      <c r="F500" s="2" t="s">
        <v>33</v>
      </c>
      <c r="G500" s="2" t="s">
        <v>38</v>
      </c>
      <c r="H500" s="2" t="s">
        <v>44</v>
      </c>
      <c r="I500" s="2" t="s">
        <v>45</v>
      </c>
      <c r="J500" s="6" t="s">
        <v>112</v>
      </c>
      <c r="K500" s="7" t="s">
        <v>346</v>
      </c>
      <c r="L500" s="2" t="s">
        <v>24</v>
      </c>
      <c r="M500" s="3">
        <f>VLOOKUP(A500,'Pro rata results to population'!$A$6:$E$1046,5,FALSE)</f>
        <v>19.643579942936004</v>
      </c>
      <c r="N500" s="3">
        <v>3.3812341504649206</v>
      </c>
      <c r="O500" s="2">
        <v>2.5</v>
      </c>
      <c r="P500" s="3">
        <f t="shared" si="35"/>
        <v>-0.35249366018596828</v>
      </c>
      <c r="Q500" s="2" t="s">
        <v>25</v>
      </c>
      <c r="R500" s="33" t="str">
        <f t="shared" si="36"/>
        <v>Yes</v>
      </c>
      <c r="S500" s="34">
        <f t="shared" si="37"/>
        <v>172.12922289558736</v>
      </c>
      <c r="T500" s="33">
        <f t="shared" si="38"/>
        <v>5</v>
      </c>
      <c r="U500" s="2">
        <f t="shared" si="39"/>
        <v>521</v>
      </c>
      <c r="V500" s="31"/>
    </row>
    <row r="501" spans="1:22">
      <c r="A501" s="2">
        <v>499</v>
      </c>
      <c r="B501" s="2" t="s">
        <v>98</v>
      </c>
      <c r="C501" s="2" t="s">
        <v>31</v>
      </c>
      <c r="D501" s="2" t="s">
        <v>35</v>
      </c>
      <c r="E501" s="2" t="s">
        <v>28</v>
      </c>
      <c r="F501" s="2" t="s">
        <v>33</v>
      </c>
      <c r="G501" s="2" t="s">
        <v>38</v>
      </c>
      <c r="H501" s="2" t="s">
        <v>44</v>
      </c>
      <c r="I501" s="2" t="s">
        <v>45</v>
      </c>
      <c r="J501" s="6" t="s">
        <v>112</v>
      </c>
      <c r="K501" s="7" t="s">
        <v>347</v>
      </c>
      <c r="L501" s="2" t="s">
        <v>24</v>
      </c>
      <c r="M501" s="3">
        <f>VLOOKUP(A501,'Pro rata results to population'!$A$6:$E$1046,5,FALSE)</f>
        <v>26.282639509122671</v>
      </c>
      <c r="N501" s="3">
        <v>3.5502958579881669</v>
      </c>
      <c r="O501" s="2">
        <v>2.5</v>
      </c>
      <c r="P501" s="3">
        <f t="shared" si="35"/>
        <v>-0.42011834319526686</v>
      </c>
      <c r="Q501" s="2" t="s">
        <v>25</v>
      </c>
      <c r="R501" s="33" t="str">
        <f t="shared" si="36"/>
        <v>Yes</v>
      </c>
      <c r="S501" s="34">
        <f t="shared" si="37"/>
        <v>135.08140446684831</v>
      </c>
      <c r="T501" s="33">
        <f t="shared" si="38"/>
        <v>5</v>
      </c>
      <c r="U501" s="2">
        <f t="shared" si="39"/>
        <v>626</v>
      </c>
      <c r="V501" s="31"/>
    </row>
    <row r="502" spans="1:22">
      <c r="A502" s="2">
        <v>500</v>
      </c>
      <c r="B502" s="2" t="s">
        <v>98</v>
      </c>
      <c r="C502" s="2" t="s">
        <v>31</v>
      </c>
      <c r="D502" s="2" t="s">
        <v>35</v>
      </c>
      <c r="E502" s="2" t="s">
        <v>28</v>
      </c>
      <c r="F502" s="2" t="s">
        <v>33</v>
      </c>
      <c r="G502" s="2" t="s">
        <v>38</v>
      </c>
      <c r="H502" s="2" t="s">
        <v>44</v>
      </c>
      <c r="I502" s="2" t="s">
        <v>45</v>
      </c>
      <c r="J502" s="6" t="s">
        <v>112</v>
      </c>
      <c r="K502" s="7" t="s">
        <v>348</v>
      </c>
      <c r="L502" s="2" t="s">
        <v>258</v>
      </c>
      <c r="M502" s="3">
        <f>VLOOKUP(A502,'Pro rata results to population'!$A$6:$E$1046,5,FALSE)</f>
        <v>1.3015154598271566</v>
      </c>
      <c r="N502" s="3">
        <v>2.7049873203719361</v>
      </c>
      <c r="O502" s="2">
        <v>2.5</v>
      </c>
      <c r="P502" s="3">
        <f t="shared" si="35"/>
        <v>-8.1994928148774404E-2</v>
      </c>
      <c r="Q502" s="2" t="s">
        <v>25</v>
      </c>
      <c r="R502" s="33" t="str">
        <f t="shared" si="36"/>
        <v>Yes</v>
      </c>
      <c r="S502" s="34">
        <f t="shared" si="37"/>
        <v>2078.3366804810471</v>
      </c>
      <c r="T502" s="33">
        <f t="shared" si="38"/>
        <v>5</v>
      </c>
      <c r="U502" s="2">
        <f t="shared" si="39"/>
        <v>25</v>
      </c>
      <c r="V502" s="31"/>
    </row>
    <row r="503" spans="1:22">
      <c r="A503" s="2">
        <v>501</v>
      </c>
      <c r="B503" s="2" t="s">
        <v>98</v>
      </c>
      <c r="C503" s="2" t="s">
        <v>31</v>
      </c>
      <c r="D503" s="2" t="s">
        <v>35</v>
      </c>
      <c r="E503" s="2" t="s">
        <v>28</v>
      </c>
      <c r="F503" s="2" t="s">
        <v>33</v>
      </c>
      <c r="G503" s="2" t="s">
        <v>38</v>
      </c>
      <c r="H503" s="2" t="s">
        <v>44</v>
      </c>
      <c r="I503" s="2" t="s">
        <v>45</v>
      </c>
      <c r="J503" s="6" t="s">
        <v>112</v>
      </c>
      <c r="K503" s="7" t="s">
        <v>348</v>
      </c>
      <c r="L503" s="2" t="s">
        <v>349</v>
      </c>
      <c r="M503" s="3">
        <f>VLOOKUP(A503,'Pro rata results to population'!$A$6:$E$1046,5,FALSE)</f>
        <v>4.1155538773144809</v>
      </c>
      <c r="N503" s="3">
        <v>1.5215553677092137</v>
      </c>
      <c r="O503" s="2">
        <v>2.5</v>
      </c>
      <c r="P503" s="3">
        <f t="shared" si="35"/>
        <v>0.39137785291631455</v>
      </c>
      <c r="Q503" s="2" t="s">
        <v>25</v>
      </c>
      <c r="R503" s="33" t="str">
        <f t="shared" si="36"/>
        <v>Yes</v>
      </c>
      <c r="S503" s="34">
        <f t="shared" si="37"/>
        <v>369.70852844285275</v>
      </c>
      <c r="T503" s="33">
        <f t="shared" si="38"/>
        <v>5</v>
      </c>
      <c r="U503" s="2">
        <f t="shared" si="39"/>
        <v>253</v>
      </c>
      <c r="V503" s="31"/>
    </row>
    <row r="504" spans="1:22">
      <c r="A504" s="2">
        <v>502</v>
      </c>
      <c r="B504" s="2" t="s">
        <v>98</v>
      </c>
      <c r="C504" s="2" t="s">
        <v>31</v>
      </c>
      <c r="D504" s="2" t="s">
        <v>35</v>
      </c>
      <c r="E504" s="2" t="s">
        <v>28</v>
      </c>
      <c r="F504" s="2" t="s">
        <v>33</v>
      </c>
      <c r="G504" s="2" t="s">
        <v>38</v>
      </c>
      <c r="H504" s="2" t="s">
        <v>44</v>
      </c>
      <c r="I504" s="2" t="s">
        <v>45</v>
      </c>
      <c r="J504" s="6" t="s">
        <v>112</v>
      </c>
      <c r="K504" s="7" t="s">
        <v>348</v>
      </c>
      <c r="L504" s="2" t="s">
        <v>106</v>
      </c>
      <c r="M504" s="3">
        <f>VLOOKUP(A504,'Pro rata results to population'!$A$6:$E$1046,5,FALSE)</f>
        <v>22.516658216482469</v>
      </c>
      <c r="N504" s="3">
        <v>2.1978021978021984</v>
      </c>
      <c r="O504" s="2">
        <v>2.5</v>
      </c>
      <c r="P504" s="3">
        <f t="shared" si="35"/>
        <v>0.12087912087912067</v>
      </c>
      <c r="Q504" s="2" t="s">
        <v>25</v>
      </c>
      <c r="R504" s="33" t="str">
        <f t="shared" si="36"/>
        <v>Yes</v>
      </c>
      <c r="S504" s="34">
        <f t="shared" si="37"/>
        <v>97.607832240104813</v>
      </c>
      <c r="T504" s="33">
        <f t="shared" si="38"/>
        <v>4</v>
      </c>
      <c r="U504" s="2">
        <f t="shared" si="39"/>
        <v>777</v>
      </c>
      <c r="V504" s="31"/>
    </row>
    <row r="505" spans="1:22">
      <c r="A505" s="2">
        <v>503</v>
      </c>
      <c r="B505" s="2" t="s">
        <v>98</v>
      </c>
      <c r="C505" s="2" t="s">
        <v>31</v>
      </c>
      <c r="D505" s="2" t="s">
        <v>35</v>
      </c>
      <c r="E505" s="2" t="s">
        <v>28</v>
      </c>
      <c r="F505" s="2" t="s">
        <v>33</v>
      </c>
      <c r="G505" s="2" t="s">
        <v>38</v>
      </c>
      <c r="H505" s="2" t="s">
        <v>44</v>
      </c>
      <c r="I505" s="2" t="s">
        <v>46</v>
      </c>
      <c r="J505" s="6" t="s">
        <v>117</v>
      </c>
      <c r="K505" s="7" t="s">
        <v>24</v>
      </c>
      <c r="L505" s="2" t="s">
        <v>24</v>
      </c>
      <c r="M505" s="3">
        <f>VLOOKUP(A505,'Pro rata results to population'!$A$6:$E$1046,5,FALSE)</f>
        <v>11.436301254273721</v>
      </c>
      <c r="N505" s="3">
        <v>1.6906170752324596</v>
      </c>
      <c r="O505" s="2">
        <v>2.5</v>
      </c>
      <c r="P505" s="3">
        <f t="shared" si="35"/>
        <v>0.32375316990701619</v>
      </c>
      <c r="Q505" s="2" t="s">
        <v>25</v>
      </c>
      <c r="R505" s="33" t="str">
        <f t="shared" si="36"/>
        <v>Yes</v>
      </c>
      <c r="S505" s="34">
        <f t="shared" si="37"/>
        <v>147.82900849176912</v>
      </c>
      <c r="T505" s="33">
        <f t="shared" si="38"/>
        <v>5</v>
      </c>
      <c r="U505" s="2">
        <f t="shared" si="39"/>
        <v>589</v>
      </c>
      <c r="V505" s="31"/>
    </row>
    <row r="506" spans="1:22">
      <c r="A506" s="2">
        <v>504</v>
      </c>
      <c r="B506" s="2" t="s">
        <v>98</v>
      </c>
      <c r="C506" s="2" t="s">
        <v>31</v>
      </c>
      <c r="D506" s="2" t="s">
        <v>35</v>
      </c>
      <c r="E506" s="2" t="s">
        <v>28</v>
      </c>
      <c r="F506" s="2" t="s">
        <v>33</v>
      </c>
      <c r="G506" s="2" t="s">
        <v>38</v>
      </c>
      <c r="H506" s="2" t="s">
        <v>44</v>
      </c>
      <c r="I506" s="2" t="s">
        <v>46</v>
      </c>
      <c r="J506" s="6" t="s">
        <v>60</v>
      </c>
      <c r="K506" s="7" t="s">
        <v>350</v>
      </c>
      <c r="L506" s="2" t="s">
        <v>24</v>
      </c>
      <c r="M506" s="3">
        <f>VLOOKUP(A506,'Pro rata results to population'!$A$6:$E$1046,5,FALSE)</f>
        <v>3.9763718707208326</v>
      </c>
      <c r="N506" s="3">
        <v>1.6060862214708369</v>
      </c>
      <c r="O506" s="2">
        <v>2.5</v>
      </c>
      <c r="P506" s="3">
        <f t="shared" si="35"/>
        <v>0.35756551141166526</v>
      </c>
      <c r="Q506" s="2" t="s">
        <v>25</v>
      </c>
      <c r="R506" s="33" t="str">
        <f t="shared" si="36"/>
        <v>Yes</v>
      </c>
      <c r="S506" s="34">
        <f t="shared" si="37"/>
        <v>403.90744972745404</v>
      </c>
      <c r="T506" s="33">
        <f t="shared" si="38"/>
        <v>5</v>
      </c>
      <c r="U506" s="2">
        <f t="shared" si="39"/>
        <v>229</v>
      </c>
      <c r="V506" s="31"/>
    </row>
    <row r="507" spans="1:22">
      <c r="A507" s="2">
        <v>505</v>
      </c>
      <c r="B507" s="2" t="s">
        <v>98</v>
      </c>
      <c r="C507" s="2" t="s">
        <v>31</v>
      </c>
      <c r="D507" s="2" t="s">
        <v>35</v>
      </c>
      <c r="E507" s="2" t="s">
        <v>28</v>
      </c>
      <c r="F507" s="2" t="s">
        <v>33</v>
      </c>
      <c r="G507" s="2" t="s">
        <v>38</v>
      </c>
      <c r="H507" s="2" t="s">
        <v>44</v>
      </c>
      <c r="I507" s="2" t="s">
        <v>46</v>
      </c>
      <c r="J507" s="6" t="s">
        <v>60</v>
      </c>
      <c r="K507" s="7" t="s">
        <v>351</v>
      </c>
      <c r="L507" s="2" t="s">
        <v>24</v>
      </c>
      <c r="M507" s="3">
        <f>VLOOKUP(A507,'Pro rata results to population'!$A$6:$E$1046,5,FALSE)</f>
        <v>16.997482178587731</v>
      </c>
      <c r="N507" s="3">
        <v>2.2823330515638207</v>
      </c>
      <c r="O507" s="2">
        <v>2.5</v>
      </c>
      <c r="P507" s="3">
        <f t="shared" si="35"/>
        <v>8.7066779374471714E-2</v>
      </c>
      <c r="Q507" s="2" t="s">
        <v>25</v>
      </c>
      <c r="R507" s="33" t="str">
        <f t="shared" si="36"/>
        <v>Yes</v>
      </c>
      <c r="S507" s="34">
        <f t="shared" si="37"/>
        <v>134.27477243888202</v>
      </c>
      <c r="T507" s="33">
        <f t="shared" si="38"/>
        <v>5</v>
      </c>
      <c r="U507" s="2">
        <f t="shared" si="39"/>
        <v>633</v>
      </c>
      <c r="V507" s="31"/>
    </row>
    <row r="508" spans="1:22">
      <c r="A508" s="2">
        <v>506</v>
      </c>
      <c r="B508" s="2" t="s">
        <v>98</v>
      </c>
      <c r="C508" s="2" t="s">
        <v>31</v>
      </c>
      <c r="D508" s="2" t="s">
        <v>35</v>
      </c>
      <c r="E508" s="2" t="s">
        <v>28</v>
      </c>
      <c r="F508" s="2" t="s">
        <v>33</v>
      </c>
      <c r="G508" s="2" t="s">
        <v>38</v>
      </c>
      <c r="H508" s="2" t="s">
        <v>44</v>
      </c>
      <c r="I508" s="2" t="s">
        <v>46</v>
      </c>
      <c r="J508" s="6" t="s">
        <v>124</v>
      </c>
      <c r="K508" s="7" t="s">
        <v>352</v>
      </c>
      <c r="L508" s="2" t="s">
        <v>24</v>
      </c>
      <c r="M508" s="3">
        <f>VLOOKUP(A508,'Pro rata results to population'!$A$6:$E$1046,5,FALSE)</f>
        <v>17.196864815717642</v>
      </c>
      <c r="N508" s="3">
        <v>3.4657650042265438</v>
      </c>
      <c r="O508" s="2">
        <v>2.5</v>
      </c>
      <c r="P508" s="3">
        <f t="shared" si="35"/>
        <v>-0.38630600169061746</v>
      </c>
      <c r="Q508" s="2" t="s">
        <v>25</v>
      </c>
      <c r="R508" s="33" t="str">
        <f t="shared" si="36"/>
        <v>Yes</v>
      </c>
      <c r="S508" s="34">
        <f t="shared" si="37"/>
        <v>201.5347007356186</v>
      </c>
      <c r="T508" s="33">
        <f t="shared" si="38"/>
        <v>5</v>
      </c>
      <c r="U508" s="2">
        <f t="shared" si="39"/>
        <v>456</v>
      </c>
      <c r="V508" s="31"/>
    </row>
    <row r="509" spans="1:22">
      <c r="A509" s="2">
        <v>507</v>
      </c>
      <c r="B509" s="2" t="s">
        <v>98</v>
      </c>
      <c r="C509" s="2" t="s">
        <v>31</v>
      </c>
      <c r="D509" s="2" t="s">
        <v>35</v>
      </c>
      <c r="E509" s="2" t="s">
        <v>28</v>
      </c>
      <c r="F509" s="2" t="s">
        <v>33</v>
      </c>
      <c r="G509" s="2" t="s">
        <v>38</v>
      </c>
      <c r="H509" s="2" t="s">
        <v>44</v>
      </c>
      <c r="I509" s="2" t="s">
        <v>46</v>
      </c>
      <c r="J509" s="6" t="s">
        <v>124</v>
      </c>
      <c r="K509" s="7" t="s">
        <v>353</v>
      </c>
      <c r="L509" s="2" t="s">
        <v>24</v>
      </c>
      <c r="M509" s="3">
        <f>VLOOKUP(A509,'Pro rata results to population'!$A$6:$E$1046,5,FALSE)</f>
        <v>13.487129643294899</v>
      </c>
      <c r="N509" s="3">
        <v>2.4513947590870675</v>
      </c>
      <c r="O509" s="2">
        <v>2.5</v>
      </c>
      <c r="P509" s="3">
        <f t="shared" si="35"/>
        <v>1.9442096365173023E-2</v>
      </c>
      <c r="Q509" s="2" t="s">
        <v>25</v>
      </c>
      <c r="R509" s="33" t="str">
        <f t="shared" si="36"/>
        <v>Yes</v>
      </c>
      <c r="S509" s="34">
        <f t="shared" si="37"/>
        <v>181.75807780610856</v>
      </c>
      <c r="T509" s="33">
        <f t="shared" si="38"/>
        <v>5</v>
      </c>
      <c r="U509" s="2">
        <f t="shared" si="39"/>
        <v>501</v>
      </c>
      <c r="V509" s="31"/>
    </row>
    <row r="510" spans="1:22">
      <c r="A510" s="2">
        <v>508</v>
      </c>
      <c r="B510" s="2" t="s">
        <v>98</v>
      </c>
      <c r="C510" s="2" t="s">
        <v>31</v>
      </c>
      <c r="D510" s="2" t="s">
        <v>35</v>
      </c>
      <c r="E510" s="2" t="s">
        <v>28</v>
      </c>
      <c r="F510" s="2" t="s">
        <v>33</v>
      </c>
      <c r="G510" s="2" t="s">
        <v>38</v>
      </c>
      <c r="H510" s="2" t="s">
        <v>44</v>
      </c>
      <c r="I510" s="2" t="s">
        <v>46</v>
      </c>
      <c r="J510" s="6" t="s">
        <v>61</v>
      </c>
      <c r="K510" s="7" t="s">
        <v>354</v>
      </c>
      <c r="L510" s="2" t="s">
        <v>24</v>
      </c>
      <c r="M510" s="3">
        <f>VLOOKUP(A510,'Pro rata results to population'!$A$6:$E$1046,5,FALSE)</f>
        <v>8.9732508579695587</v>
      </c>
      <c r="N510" s="3">
        <v>1.6060862214708365</v>
      </c>
      <c r="O510" s="2">
        <v>2.5</v>
      </c>
      <c r="P510" s="3">
        <f t="shared" si="35"/>
        <v>0.35756551141166537</v>
      </c>
      <c r="Q510" s="2" t="s">
        <v>25</v>
      </c>
      <c r="R510" s="33" t="str">
        <f t="shared" si="36"/>
        <v>Yes</v>
      </c>
      <c r="S510" s="34">
        <f t="shared" si="37"/>
        <v>178.98599369306578</v>
      </c>
      <c r="T510" s="33">
        <f t="shared" si="38"/>
        <v>5</v>
      </c>
      <c r="U510" s="2">
        <f t="shared" si="39"/>
        <v>505</v>
      </c>
      <c r="V510" s="31"/>
    </row>
    <row r="511" spans="1:22">
      <c r="A511" s="2">
        <v>509</v>
      </c>
      <c r="B511" s="2" t="s">
        <v>98</v>
      </c>
      <c r="C511" s="2" t="s">
        <v>31</v>
      </c>
      <c r="D511" s="2" t="s">
        <v>35</v>
      </c>
      <c r="E511" s="2" t="s">
        <v>28</v>
      </c>
      <c r="F511" s="2" t="s">
        <v>33</v>
      </c>
      <c r="G511" s="2" t="s">
        <v>38</v>
      </c>
      <c r="H511" s="2" t="s">
        <v>44</v>
      </c>
      <c r="I511" s="2" t="s">
        <v>46</v>
      </c>
      <c r="J511" s="6" t="s">
        <v>61</v>
      </c>
      <c r="K511" s="7" t="s">
        <v>355</v>
      </c>
      <c r="L511" s="2" t="s">
        <v>24</v>
      </c>
      <c r="M511" s="3">
        <f>VLOOKUP(A511,'Pro rata results to population'!$A$6:$E$1046,5,FALSE)</f>
        <v>15.377600068567551</v>
      </c>
      <c r="N511" s="3">
        <v>1.6906170752324596</v>
      </c>
      <c r="O511" s="2">
        <v>2.5</v>
      </c>
      <c r="P511" s="3">
        <f t="shared" si="35"/>
        <v>0.32375316990701619</v>
      </c>
      <c r="Q511" s="2" t="s">
        <v>25</v>
      </c>
      <c r="R511" s="33" t="str">
        <f t="shared" si="36"/>
        <v>Yes</v>
      </c>
      <c r="S511" s="34">
        <f t="shared" si="37"/>
        <v>109.94024215053886</v>
      </c>
      <c r="T511" s="33">
        <f t="shared" si="38"/>
        <v>5</v>
      </c>
      <c r="U511" s="2">
        <f t="shared" si="39"/>
        <v>730</v>
      </c>
      <c r="V511" s="31"/>
    </row>
    <row r="512" spans="1:22">
      <c r="A512" s="2">
        <v>510</v>
      </c>
      <c r="B512" s="2" t="s">
        <v>98</v>
      </c>
      <c r="C512" s="2" t="s">
        <v>31</v>
      </c>
      <c r="D512" s="2" t="s">
        <v>35</v>
      </c>
      <c r="E512" s="2" t="s">
        <v>28</v>
      </c>
      <c r="F512" s="2" t="s">
        <v>33</v>
      </c>
      <c r="G512" s="2" t="s">
        <v>38</v>
      </c>
      <c r="H512" s="2" t="s">
        <v>44</v>
      </c>
      <c r="I512" s="2" t="s">
        <v>46</v>
      </c>
      <c r="J512" s="6" t="s">
        <v>61</v>
      </c>
      <c r="K512" s="7" t="s">
        <v>356</v>
      </c>
      <c r="L512" s="2" t="s">
        <v>24</v>
      </c>
      <c r="M512" s="3">
        <f>VLOOKUP(A512,'Pro rata results to population'!$A$6:$E$1046,5,FALSE)</f>
        <v>12.927293804948507</v>
      </c>
      <c r="N512" s="3">
        <v>3.1276415891800524</v>
      </c>
      <c r="O512" s="2">
        <v>2.5</v>
      </c>
      <c r="P512" s="3">
        <f t="shared" si="35"/>
        <v>-0.25105663567202097</v>
      </c>
      <c r="Q512" s="2" t="s">
        <v>25</v>
      </c>
      <c r="R512" s="33" t="str">
        <f t="shared" si="36"/>
        <v>Yes</v>
      </c>
      <c r="S512" s="34">
        <f t="shared" si="37"/>
        <v>241.9409380161845</v>
      </c>
      <c r="T512" s="33">
        <f t="shared" si="38"/>
        <v>5</v>
      </c>
      <c r="U512" s="2">
        <f t="shared" si="39"/>
        <v>378</v>
      </c>
      <c r="V512" s="31"/>
    </row>
    <row r="513" spans="1:22">
      <c r="A513" s="2">
        <v>511</v>
      </c>
      <c r="B513" s="2" t="s">
        <v>98</v>
      </c>
      <c r="C513" s="2" t="s">
        <v>31</v>
      </c>
      <c r="D513" s="2" t="s">
        <v>35</v>
      </c>
      <c r="E513" s="2" t="s">
        <v>28</v>
      </c>
      <c r="F513" s="2" t="s">
        <v>33</v>
      </c>
      <c r="G513" s="2" t="s">
        <v>38</v>
      </c>
      <c r="H513" s="2" t="s">
        <v>44</v>
      </c>
      <c r="I513" s="2" t="s">
        <v>46</v>
      </c>
      <c r="J513" s="6" t="s">
        <v>61</v>
      </c>
      <c r="K513" s="7" t="s">
        <v>357</v>
      </c>
      <c r="L513" s="2" t="s">
        <v>24</v>
      </c>
      <c r="M513" s="3">
        <f>VLOOKUP(A513,'Pro rata results to population'!$A$6:$E$1046,5,FALSE)</f>
        <v>6.3978555466090556</v>
      </c>
      <c r="N513" s="3">
        <v>1.2679628064243449</v>
      </c>
      <c r="O513" s="2">
        <v>2.5</v>
      </c>
      <c r="P513" s="3">
        <f t="shared" si="35"/>
        <v>0.49281487743026209</v>
      </c>
      <c r="Q513" s="2" t="s">
        <v>25</v>
      </c>
      <c r="R513" s="33" t="str">
        <f t="shared" si="36"/>
        <v>Yes</v>
      </c>
      <c r="S513" s="34">
        <f t="shared" si="37"/>
        <v>198.1855947179647</v>
      </c>
      <c r="T513" s="33">
        <f t="shared" si="38"/>
        <v>5</v>
      </c>
      <c r="U513" s="2">
        <f t="shared" si="39"/>
        <v>459</v>
      </c>
      <c r="V513" s="31"/>
    </row>
    <row r="514" spans="1:22">
      <c r="A514" s="2">
        <v>512</v>
      </c>
      <c r="B514" s="2" t="s">
        <v>98</v>
      </c>
      <c r="C514" s="2" t="s">
        <v>31</v>
      </c>
      <c r="D514" s="2" t="s">
        <v>35</v>
      </c>
      <c r="E514" s="2" t="s">
        <v>28</v>
      </c>
      <c r="F514" s="2" t="s">
        <v>33</v>
      </c>
      <c r="G514" s="2" t="s">
        <v>38</v>
      </c>
      <c r="H514" s="2" t="s">
        <v>44</v>
      </c>
      <c r="I514" s="2" t="s">
        <v>46</v>
      </c>
      <c r="J514" s="6" t="s">
        <v>61</v>
      </c>
      <c r="K514" s="7">
        <v>562</v>
      </c>
      <c r="L514" s="2" t="s">
        <v>24</v>
      </c>
      <c r="M514" s="3">
        <f>VLOOKUP(A514,'Pro rata results to population'!$A$6:$E$1046,5,FALSE)</f>
        <v>6.9489505034418633</v>
      </c>
      <c r="N514" s="3">
        <v>2.1978021978021975</v>
      </c>
      <c r="O514" s="2">
        <v>2.5</v>
      </c>
      <c r="P514" s="3">
        <f t="shared" si="35"/>
        <v>0.120879120879121</v>
      </c>
      <c r="Q514" s="2" t="s">
        <v>25</v>
      </c>
      <c r="R514" s="33" t="str">
        <f t="shared" si="36"/>
        <v>Yes</v>
      </c>
      <c r="S514" s="34">
        <f t="shared" si="37"/>
        <v>316.2782921987444</v>
      </c>
      <c r="T514" s="33">
        <f t="shared" si="38"/>
        <v>5</v>
      </c>
      <c r="U514" s="2">
        <f t="shared" si="39"/>
        <v>297</v>
      </c>
      <c r="V514" s="31"/>
    </row>
    <row r="515" spans="1:22">
      <c r="A515" s="2">
        <v>513</v>
      </c>
      <c r="B515" s="2" t="s">
        <v>98</v>
      </c>
      <c r="C515" s="2" t="s">
        <v>31</v>
      </c>
      <c r="D515" s="2" t="s">
        <v>35</v>
      </c>
      <c r="E515" s="2" t="s">
        <v>28</v>
      </c>
      <c r="F515" s="2" t="s">
        <v>33</v>
      </c>
      <c r="G515" s="2" t="s">
        <v>38</v>
      </c>
      <c r="H515" s="2" t="s">
        <v>44</v>
      </c>
      <c r="I515" s="2" t="s">
        <v>46</v>
      </c>
      <c r="J515" s="6" t="s">
        <v>61</v>
      </c>
      <c r="K515" s="7" t="s">
        <v>358</v>
      </c>
      <c r="L515" s="2" t="s">
        <v>24</v>
      </c>
      <c r="M515" s="3">
        <f>VLOOKUP(A515,'Pro rata results to population'!$A$6:$E$1046,5,FALSE)</f>
        <v>13.602290612163344</v>
      </c>
      <c r="N515" s="3">
        <v>3.4657650042265438</v>
      </c>
      <c r="O515" s="2">
        <v>2.5</v>
      </c>
      <c r="P515" s="3">
        <f t="shared" si="35"/>
        <v>-0.38630600169061746</v>
      </c>
      <c r="Q515" s="2" t="s">
        <v>25</v>
      </c>
      <c r="R515" s="33" t="str">
        <f t="shared" si="36"/>
        <v>Yes</v>
      </c>
      <c r="S515" s="34">
        <f t="shared" si="37"/>
        <v>254.79274800432597</v>
      </c>
      <c r="T515" s="33">
        <f t="shared" si="38"/>
        <v>5</v>
      </c>
      <c r="U515" s="2">
        <f t="shared" si="39"/>
        <v>364</v>
      </c>
      <c r="V515" s="31"/>
    </row>
    <row r="516" spans="1:22">
      <c r="A516" s="2">
        <v>514</v>
      </c>
      <c r="B516" s="2" t="s">
        <v>98</v>
      </c>
      <c r="C516" s="2" t="s">
        <v>31</v>
      </c>
      <c r="D516" s="2" t="s">
        <v>35</v>
      </c>
      <c r="E516" s="2" t="s">
        <v>28</v>
      </c>
      <c r="F516" s="2" t="s">
        <v>33</v>
      </c>
      <c r="G516" s="2" t="s">
        <v>38</v>
      </c>
      <c r="H516" s="2" t="s">
        <v>44</v>
      </c>
      <c r="I516" s="2" t="s">
        <v>46</v>
      </c>
      <c r="J516" s="6" t="s">
        <v>131</v>
      </c>
      <c r="K516" s="7" t="s">
        <v>24</v>
      </c>
      <c r="L516" s="2" t="s">
        <v>24</v>
      </c>
      <c r="M516" s="3">
        <f>VLOOKUP(A516,'Pro rata results to population'!$A$6:$E$1046,5,FALSE)</f>
        <v>28.303778508355386</v>
      </c>
      <c r="N516" s="3">
        <v>3.6348267117497906</v>
      </c>
      <c r="O516" s="2">
        <v>2.5</v>
      </c>
      <c r="P516" s="3">
        <f t="shared" ref="P516:P579" si="40">SUM(1-(N516/O516))</f>
        <v>-0.45393068469991626</v>
      </c>
      <c r="Q516" s="2" t="s">
        <v>25</v>
      </c>
      <c r="R516" s="33" t="str">
        <f t="shared" ref="R516:R579" si="41">IF(AND(P516&lt;0.5,P516&gt;-0.5),"Yes","No")</f>
        <v>Yes</v>
      </c>
      <c r="S516" s="34">
        <f t="shared" ref="S516:S579" si="42">SUM(N516/(M516/1000))</f>
        <v>128.42196001063164</v>
      </c>
      <c r="T516" s="33">
        <f t="shared" ref="T516:T579" si="43">IF(S516&lt;=12,1,IF(S516&lt;25,2,IF(S516&lt;50,3,IF(S516&lt;100,4,5))))</f>
        <v>5</v>
      </c>
      <c r="U516" s="2">
        <f t="shared" ref="U516:U579" si="44">RANK(S516,S$3:S$1043)</f>
        <v>656</v>
      </c>
      <c r="V516" s="31"/>
    </row>
    <row r="517" spans="1:22">
      <c r="A517" s="2">
        <v>515</v>
      </c>
      <c r="B517" s="2" t="s">
        <v>98</v>
      </c>
      <c r="C517" s="2" t="s">
        <v>31</v>
      </c>
      <c r="D517" s="2" t="s">
        <v>35</v>
      </c>
      <c r="E517" s="2" t="s">
        <v>28</v>
      </c>
      <c r="F517" s="2" t="s">
        <v>33</v>
      </c>
      <c r="G517" s="2" t="s">
        <v>38</v>
      </c>
      <c r="H517" s="2" t="s">
        <v>44</v>
      </c>
      <c r="I517" s="2" t="s">
        <v>47</v>
      </c>
      <c r="J517" s="6" t="s">
        <v>62</v>
      </c>
      <c r="K517" s="7" t="s">
        <v>359</v>
      </c>
      <c r="L517" s="2" t="s">
        <v>24</v>
      </c>
      <c r="M517" s="3">
        <f>VLOOKUP(A517,'Pro rata results to population'!$A$6:$E$1046,5,FALSE)</f>
        <v>7.0253762988557114</v>
      </c>
      <c r="N517" s="3">
        <v>2.7049873203719361</v>
      </c>
      <c r="O517" s="2">
        <v>2.5</v>
      </c>
      <c r="P517" s="3">
        <f t="shared" si="40"/>
        <v>-8.1994928148774404E-2</v>
      </c>
      <c r="Q517" s="2" t="s">
        <v>25</v>
      </c>
      <c r="R517" s="33" t="str">
        <f t="shared" si="41"/>
        <v>Yes</v>
      </c>
      <c r="S517" s="34">
        <f t="shared" si="42"/>
        <v>385.03095141145997</v>
      </c>
      <c r="T517" s="33">
        <f t="shared" si="43"/>
        <v>5</v>
      </c>
      <c r="U517" s="2">
        <f t="shared" si="44"/>
        <v>240</v>
      </c>
      <c r="V517" s="31"/>
    </row>
    <row r="518" spans="1:22">
      <c r="A518" s="2">
        <v>516</v>
      </c>
      <c r="B518" s="2" t="s">
        <v>98</v>
      </c>
      <c r="C518" s="2" t="s">
        <v>31</v>
      </c>
      <c r="D518" s="2" t="s">
        <v>35</v>
      </c>
      <c r="E518" s="2" t="s">
        <v>28</v>
      </c>
      <c r="F518" s="2" t="s">
        <v>33</v>
      </c>
      <c r="G518" s="2" t="s">
        <v>38</v>
      </c>
      <c r="H518" s="2" t="s">
        <v>44</v>
      </c>
      <c r="I518" s="2" t="s">
        <v>47</v>
      </c>
      <c r="J518" s="6" t="s">
        <v>62</v>
      </c>
      <c r="K518" s="7" t="s">
        <v>360</v>
      </c>
      <c r="L518" s="2" t="s">
        <v>24</v>
      </c>
      <c r="M518" s="3">
        <f>VLOOKUP(A518,'Pro rata results to population'!$A$6:$E$1046,5,FALSE)</f>
        <v>20.038119605554108</v>
      </c>
      <c r="N518" s="3">
        <v>3.4657650042265442</v>
      </c>
      <c r="O518" s="2">
        <v>2.5</v>
      </c>
      <c r="P518" s="3">
        <f t="shared" si="40"/>
        <v>-0.38630600169061768</v>
      </c>
      <c r="Q518" s="2" t="s">
        <v>25</v>
      </c>
      <c r="R518" s="33" t="str">
        <f t="shared" si="41"/>
        <v>Yes</v>
      </c>
      <c r="S518" s="34">
        <f t="shared" si="42"/>
        <v>172.95859454127191</v>
      </c>
      <c r="T518" s="33">
        <f t="shared" si="43"/>
        <v>5</v>
      </c>
      <c r="U518" s="2">
        <f t="shared" si="44"/>
        <v>518</v>
      </c>
      <c r="V518" s="31"/>
    </row>
    <row r="519" spans="1:22">
      <c r="A519" s="2">
        <v>517</v>
      </c>
      <c r="B519" s="2" t="s">
        <v>98</v>
      </c>
      <c r="C519" s="2" t="s">
        <v>31</v>
      </c>
      <c r="D519" s="2" t="s">
        <v>35</v>
      </c>
      <c r="E519" s="2" t="s">
        <v>28</v>
      </c>
      <c r="F519" s="2" t="s">
        <v>33</v>
      </c>
      <c r="G519" s="2" t="s">
        <v>38</v>
      </c>
      <c r="H519" s="2" t="s">
        <v>44</v>
      </c>
      <c r="I519" s="2" t="s">
        <v>47</v>
      </c>
      <c r="J519" s="6" t="s">
        <v>62</v>
      </c>
      <c r="K519" s="7" t="s">
        <v>361</v>
      </c>
      <c r="L519" s="2" t="s">
        <v>24</v>
      </c>
      <c r="M519" s="3">
        <f>VLOOKUP(A519,'Pro rata results to population'!$A$6:$E$1046,5,FALSE)</f>
        <v>11.013365587155812</v>
      </c>
      <c r="N519" s="3">
        <v>2.5359256128486902</v>
      </c>
      <c r="O519" s="2">
        <v>2.5</v>
      </c>
      <c r="P519" s="3">
        <f t="shared" si="40"/>
        <v>-1.4370245139476046E-2</v>
      </c>
      <c r="Q519" s="2" t="s">
        <v>25</v>
      </c>
      <c r="R519" s="33" t="str">
        <f t="shared" si="41"/>
        <v>Yes</v>
      </c>
      <c r="S519" s="34">
        <f t="shared" si="42"/>
        <v>230.25891520446564</v>
      </c>
      <c r="T519" s="33">
        <f t="shared" si="43"/>
        <v>5</v>
      </c>
      <c r="U519" s="2">
        <f t="shared" si="44"/>
        <v>408</v>
      </c>
      <c r="V519" s="31"/>
    </row>
    <row r="520" spans="1:22">
      <c r="A520" s="2">
        <v>518</v>
      </c>
      <c r="B520" s="2" t="s">
        <v>98</v>
      </c>
      <c r="C520" s="2" t="s">
        <v>31</v>
      </c>
      <c r="D520" s="2" t="s">
        <v>35</v>
      </c>
      <c r="E520" s="2" t="s">
        <v>28</v>
      </c>
      <c r="F520" s="2" t="s">
        <v>33</v>
      </c>
      <c r="G520" s="2" t="s">
        <v>38</v>
      </c>
      <c r="H520" s="2" t="s">
        <v>44</v>
      </c>
      <c r="I520" s="2" t="s">
        <v>47</v>
      </c>
      <c r="J520" s="6" t="s">
        <v>62</v>
      </c>
      <c r="K520" s="7">
        <v>311</v>
      </c>
      <c r="L520" s="2" t="s">
        <v>24</v>
      </c>
      <c r="M520" s="3">
        <f>VLOOKUP(A520,'Pro rata results to population'!$A$6:$E$1046,5,FALSE)</f>
        <v>4.9240077467012133</v>
      </c>
      <c r="N520" s="3">
        <v>2.4513947590870671</v>
      </c>
      <c r="O520" s="2">
        <v>2.5</v>
      </c>
      <c r="P520" s="3">
        <f t="shared" si="40"/>
        <v>1.9442096365173134E-2</v>
      </c>
      <c r="Q520" s="2" t="s">
        <v>25</v>
      </c>
      <c r="R520" s="33" t="str">
        <f t="shared" si="41"/>
        <v>Yes</v>
      </c>
      <c r="S520" s="34">
        <f t="shared" si="42"/>
        <v>497.84543103721819</v>
      </c>
      <c r="T520" s="33">
        <f t="shared" si="43"/>
        <v>5</v>
      </c>
      <c r="U520" s="2">
        <f t="shared" si="44"/>
        <v>179</v>
      </c>
      <c r="V520" s="31"/>
    </row>
    <row r="521" spans="1:22">
      <c r="A521" s="2">
        <v>519</v>
      </c>
      <c r="B521" s="2" t="s">
        <v>98</v>
      </c>
      <c r="C521" s="2" t="s">
        <v>31</v>
      </c>
      <c r="D521" s="2" t="s">
        <v>35</v>
      </c>
      <c r="E521" s="2" t="s">
        <v>28</v>
      </c>
      <c r="F521" s="2" t="s">
        <v>33</v>
      </c>
      <c r="G521" s="2" t="s">
        <v>38</v>
      </c>
      <c r="H521" s="2" t="s">
        <v>44</v>
      </c>
      <c r="I521" s="2" t="s">
        <v>47</v>
      </c>
      <c r="J521" s="6" t="s">
        <v>62</v>
      </c>
      <c r="K521" s="7" t="s">
        <v>362</v>
      </c>
      <c r="L521" s="2" t="s">
        <v>24</v>
      </c>
      <c r="M521" s="3">
        <f>VLOOKUP(A521,'Pro rata results to population'!$A$6:$E$1046,5,FALSE)</f>
        <v>7.4061470418026634</v>
      </c>
      <c r="N521" s="3">
        <v>2.3668639053254439</v>
      </c>
      <c r="O521" s="2">
        <v>2.5</v>
      </c>
      <c r="P521" s="3">
        <f t="shared" si="40"/>
        <v>5.3254437869822424E-2</v>
      </c>
      <c r="Q521" s="2" t="s">
        <v>25</v>
      </c>
      <c r="R521" s="33" t="str">
        <f t="shared" si="41"/>
        <v>Yes</v>
      </c>
      <c r="S521" s="34">
        <f t="shared" si="42"/>
        <v>319.58100372111261</v>
      </c>
      <c r="T521" s="33">
        <f t="shared" si="43"/>
        <v>5</v>
      </c>
      <c r="U521" s="2">
        <f t="shared" si="44"/>
        <v>294</v>
      </c>
      <c r="V521" s="31"/>
    </row>
    <row r="522" spans="1:22">
      <c r="A522" s="2">
        <v>520</v>
      </c>
      <c r="B522" s="2" t="s">
        <v>98</v>
      </c>
      <c r="C522" s="2" t="s">
        <v>31</v>
      </c>
      <c r="D522" s="2" t="s">
        <v>35</v>
      </c>
      <c r="E522" s="2" t="s">
        <v>28</v>
      </c>
      <c r="F522" s="2" t="s">
        <v>33</v>
      </c>
      <c r="G522" s="2" t="s">
        <v>38</v>
      </c>
      <c r="H522" s="2" t="s">
        <v>44</v>
      </c>
      <c r="I522" s="2" t="s">
        <v>47</v>
      </c>
      <c r="J522" s="6" t="s">
        <v>62</v>
      </c>
      <c r="K522" s="7">
        <v>613</v>
      </c>
      <c r="L522" s="2" t="s">
        <v>24</v>
      </c>
      <c r="M522" s="3">
        <f>VLOOKUP(A522,'Pro rata results to population'!$A$6:$E$1046,5,FALSE)</f>
        <v>16.850746014333524</v>
      </c>
      <c r="N522" s="3">
        <v>2.197802197802198</v>
      </c>
      <c r="O522" s="2">
        <v>2.5</v>
      </c>
      <c r="P522" s="3">
        <f t="shared" si="40"/>
        <v>0.12087912087912078</v>
      </c>
      <c r="Q522" s="2" t="s">
        <v>25</v>
      </c>
      <c r="R522" s="33" t="str">
        <f t="shared" si="41"/>
        <v>Yes</v>
      </c>
      <c r="S522" s="34">
        <f t="shared" si="42"/>
        <v>130.42759032346171</v>
      </c>
      <c r="T522" s="33">
        <f t="shared" si="43"/>
        <v>5</v>
      </c>
      <c r="U522" s="2">
        <f t="shared" si="44"/>
        <v>651</v>
      </c>
      <c r="V522" s="31"/>
    </row>
    <row r="523" spans="1:22">
      <c r="A523" s="2">
        <v>521</v>
      </c>
      <c r="B523" s="2" t="s">
        <v>98</v>
      </c>
      <c r="C523" s="2" t="s">
        <v>31</v>
      </c>
      <c r="D523" s="2" t="s">
        <v>35</v>
      </c>
      <c r="E523" s="2" t="s">
        <v>28</v>
      </c>
      <c r="F523" s="2" t="s">
        <v>33</v>
      </c>
      <c r="G523" s="2" t="s">
        <v>38</v>
      </c>
      <c r="H523" s="2" t="s">
        <v>44</v>
      </c>
      <c r="I523" s="2" t="s">
        <v>47</v>
      </c>
      <c r="J523" s="6" t="s">
        <v>62</v>
      </c>
      <c r="K523" s="7" t="s">
        <v>363</v>
      </c>
      <c r="L523" s="2" t="s">
        <v>24</v>
      </c>
      <c r="M523" s="3">
        <f>VLOOKUP(A523,'Pro rata results to population'!$A$6:$E$1046,5,FALSE)</f>
        <v>18.197188101598904</v>
      </c>
      <c r="N523" s="3">
        <v>3.3812341504649206</v>
      </c>
      <c r="O523" s="2">
        <v>2.5</v>
      </c>
      <c r="P523" s="3">
        <f t="shared" si="40"/>
        <v>-0.35249366018596828</v>
      </c>
      <c r="Q523" s="2" t="s">
        <v>25</v>
      </c>
      <c r="R523" s="33" t="str">
        <f t="shared" si="41"/>
        <v>Yes</v>
      </c>
      <c r="S523" s="34">
        <f t="shared" si="42"/>
        <v>185.81080393227498</v>
      </c>
      <c r="T523" s="33">
        <f t="shared" si="43"/>
        <v>5</v>
      </c>
      <c r="U523" s="2">
        <f t="shared" si="44"/>
        <v>492</v>
      </c>
      <c r="V523" s="31"/>
    </row>
    <row r="524" spans="1:22">
      <c r="A524" s="2">
        <v>522</v>
      </c>
      <c r="B524" s="2" t="s">
        <v>98</v>
      </c>
      <c r="C524" s="2" t="s">
        <v>31</v>
      </c>
      <c r="D524" s="2" t="s">
        <v>35</v>
      </c>
      <c r="E524" s="2" t="s">
        <v>28</v>
      </c>
      <c r="F524" s="2" t="s">
        <v>33</v>
      </c>
      <c r="G524" s="2" t="s">
        <v>38</v>
      </c>
      <c r="H524" s="2" t="s">
        <v>44</v>
      </c>
      <c r="I524" s="2" t="s">
        <v>47</v>
      </c>
      <c r="J524" s="6" t="s">
        <v>63</v>
      </c>
      <c r="K524" s="7" t="s">
        <v>364</v>
      </c>
      <c r="L524" s="2" t="s">
        <v>24</v>
      </c>
      <c r="M524" s="3">
        <f>VLOOKUP(A524,'Pro rata results to population'!$A$6:$E$1046,5,FALSE)</f>
        <v>12.437211440590042</v>
      </c>
      <c r="N524" s="3">
        <v>2.197802197802198</v>
      </c>
      <c r="O524" s="2">
        <v>2.5</v>
      </c>
      <c r="P524" s="3">
        <f t="shared" si="40"/>
        <v>0.12087912087912078</v>
      </c>
      <c r="Q524" s="2" t="s">
        <v>25</v>
      </c>
      <c r="R524" s="33" t="str">
        <f t="shared" si="41"/>
        <v>Yes</v>
      </c>
      <c r="S524" s="34">
        <f t="shared" si="42"/>
        <v>176.71181424394362</v>
      </c>
      <c r="T524" s="33">
        <f t="shared" si="43"/>
        <v>5</v>
      </c>
      <c r="U524" s="2">
        <f t="shared" si="44"/>
        <v>509</v>
      </c>
      <c r="V524" s="31"/>
    </row>
    <row r="525" spans="1:22">
      <c r="A525" s="2">
        <v>523</v>
      </c>
      <c r="B525" s="2" t="s">
        <v>98</v>
      </c>
      <c r="C525" s="2" t="s">
        <v>31</v>
      </c>
      <c r="D525" s="2" t="s">
        <v>35</v>
      </c>
      <c r="E525" s="2" t="s">
        <v>28</v>
      </c>
      <c r="F525" s="2" t="s">
        <v>33</v>
      </c>
      <c r="G525" s="2" t="s">
        <v>38</v>
      </c>
      <c r="H525" s="2" t="s">
        <v>44</v>
      </c>
      <c r="I525" s="2" t="s">
        <v>47</v>
      </c>
      <c r="J525" s="6" t="s">
        <v>63</v>
      </c>
      <c r="K525" s="7" t="s">
        <v>365</v>
      </c>
      <c r="L525" s="2" t="s">
        <v>24</v>
      </c>
      <c r="M525" s="3">
        <f>VLOOKUP(A525,'Pro rata results to population'!$A$6:$E$1046,5,FALSE)</f>
        <v>10.449413514606011</v>
      </c>
      <c r="N525" s="3">
        <v>2.2823330515638212</v>
      </c>
      <c r="O525" s="2">
        <v>2.5</v>
      </c>
      <c r="P525" s="3">
        <f t="shared" si="40"/>
        <v>8.7066779374471492E-2</v>
      </c>
      <c r="Q525" s="2" t="s">
        <v>25</v>
      </c>
      <c r="R525" s="33" t="str">
        <f t="shared" si="41"/>
        <v>Yes</v>
      </c>
      <c r="S525" s="34">
        <f t="shared" si="42"/>
        <v>218.41733494168022</v>
      </c>
      <c r="T525" s="33">
        <f t="shared" si="43"/>
        <v>5</v>
      </c>
      <c r="U525" s="2">
        <f t="shared" si="44"/>
        <v>430</v>
      </c>
      <c r="V525" s="31"/>
    </row>
    <row r="526" spans="1:22">
      <c r="A526" s="2">
        <v>524</v>
      </c>
      <c r="B526" s="2" t="s">
        <v>98</v>
      </c>
      <c r="C526" s="2" t="s">
        <v>31</v>
      </c>
      <c r="D526" s="2" t="s">
        <v>35</v>
      </c>
      <c r="E526" s="2" t="s">
        <v>28</v>
      </c>
      <c r="F526" s="2" t="s">
        <v>33</v>
      </c>
      <c r="G526" s="2" t="s">
        <v>38</v>
      </c>
      <c r="H526" s="2" t="s">
        <v>44</v>
      </c>
      <c r="I526" s="2" t="s">
        <v>47</v>
      </c>
      <c r="J526" s="6" t="s">
        <v>63</v>
      </c>
      <c r="K526" s="7">
        <v>738</v>
      </c>
      <c r="L526" s="2" t="s">
        <v>24</v>
      </c>
      <c r="M526" s="3">
        <f>VLOOKUP(A526,'Pro rata results to population'!$A$6:$E$1046,5,FALSE)</f>
        <v>9.0260515059598276</v>
      </c>
      <c r="N526" s="3">
        <v>3.4657650042265442</v>
      </c>
      <c r="O526" s="2">
        <v>2.5</v>
      </c>
      <c r="P526" s="3">
        <f t="shared" si="40"/>
        <v>-0.38630600169061768</v>
      </c>
      <c r="Q526" s="2" t="s">
        <v>25</v>
      </c>
      <c r="R526" s="33" t="str">
        <f t="shared" si="41"/>
        <v>Yes</v>
      </c>
      <c r="S526" s="34">
        <f t="shared" si="42"/>
        <v>383.97354612236899</v>
      </c>
      <c r="T526" s="33">
        <f t="shared" si="43"/>
        <v>5</v>
      </c>
      <c r="U526" s="2">
        <f t="shared" si="44"/>
        <v>243</v>
      </c>
      <c r="V526" s="31"/>
    </row>
    <row r="527" spans="1:22">
      <c r="A527" s="2">
        <v>525</v>
      </c>
      <c r="B527" s="2" t="s">
        <v>98</v>
      </c>
      <c r="C527" s="2" t="s">
        <v>31</v>
      </c>
      <c r="D527" s="2" t="s">
        <v>35</v>
      </c>
      <c r="E527" s="2" t="s">
        <v>28</v>
      </c>
      <c r="F527" s="2" t="s">
        <v>33</v>
      </c>
      <c r="G527" s="2" t="s">
        <v>38</v>
      </c>
      <c r="H527" s="2" t="s">
        <v>44</v>
      </c>
      <c r="I527" s="2" t="s">
        <v>47</v>
      </c>
      <c r="J527" s="6" t="s">
        <v>63</v>
      </c>
      <c r="K527" s="7">
        <v>739</v>
      </c>
      <c r="L527" s="2" t="s">
        <v>24</v>
      </c>
      <c r="M527" s="3">
        <f>VLOOKUP(A527,'Pro rata results to population'!$A$6:$E$1046,5,FALSE)</f>
        <v>10.120204366607734</v>
      </c>
      <c r="N527" s="3">
        <v>1.775147928994083</v>
      </c>
      <c r="O527" s="2">
        <v>2.5</v>
      </c>
      <c r="P527" s="3">
        <f t="shared" si="40"/>
        <v>0.28994082840236679</v>
      </c>
      <c r="Q527" s="2" t="s">
        <v>25</v>
      </c>
      <c r="R527" s="33" t="str">
        <f t="shared" si="41"/>
        <v>Yes</v>
      </c>
      <c r="S527" s="34">
        <f t="shared" si="42"/>
        <v>175.4063321933792</v>
      </c>
      <c r="T527" s="33">
        <f t="shared" si="43"/>
        <v>5</v>
      </c>
      <c r="U527" s="2">
        <f t="shared" si="44"/>
        <v>512</v>
      </c>
      <c r="V527" s="31"/>
    </row>
    <row r="528" spans="1:22">
      <c r="A528" s="2">
        <v>526</v>
      </c>
      <c r="B528" s="2" t="s">
        <v>98</v>
      </c>
      <c r="C528" s="2" t="s">
        <v>31</v>
      </c>
      <c r="D528" s="2" t="s">
        <v>35</v>
      </c>
      <c r="E528" s="2" t="s">
        <v>28</v>
      </c>
      <c r="F528" s="2" t="s">
        <v>33</v>
      </c>
      <c r="G528" s="2" t="s">
        <v>38</v>
      </c>
      <c r="H528" s="2" t="s">
        <v>44</v>
      </c>
      <c r="I528" s="2" t="s">
        <v>47</v>
      </c>
      <c r="J528" s="6" t="s">
        <v>63</v>
      </c>
      <c r="K528" s="7" t="s">
        <v>366</v>
      </c>
      <c r="L528" s="2" t="s">
        <v>24</v>
      </c>
      <c r="M528" s="3">
        <f>VLOOKUP(A528,'Pro rata results to population'!$A$6:$E$1046,5,FALSE)</f>
        <v>17.418676487495183</v>
      </c>
      <c r="N528" s="3">
        <v>2.5359256128486898</v>
      </c>
      <c r="O528" s="2">
        <v>2.5</v>
      </c>
      <c r="P528" s="3">
        <f t="shared" si="40"/>
        <v>-1.4370245139475823E-2</v>
      </c>
      <c r="Q528" s="2" t="s">
        <v>25</v>
      </c>
      <c r="R528" s="33" t="str">
        <f t="shared" si="41"/>
        <v>Yes</v>
      </c>
      <c r="S528" s="34">
        <f t="shared" si="42"/>
        <v>145.58658430043312</v>
      </c>
      <c r="T528" s="33">
        <f t="shared" si="43"/>
        <v>5</v>
      </c>
      <c r="U528" s="2">
        <f t="shared" si="44"/>
        <v>601</v>
      </c>
      <c r="V528" s="31"/>
    </row>
    <row r="529" spans="1:22">
      <c r="A529" s="2">
        <v>527</v>
      </c>
      <c r="B529" s="2" t="s">
        <v>98</v>
      </c>
      <c r="C529" s="2" t="s">
        <v>31</v>
      </c>
      <c r="D529" s="2" t="s">
        <v>35</v>
      </c>
      <c r="E529" s="2" t="s">
        <v>28</v>
      </c>
      <c r="F529" s="2" t="s">
        <v>33</v>
      </c>
      <c r="G529" s="2" t="s">
        <v>38</v>
      </c>
      <c r="H529" s="2" t="s">
        <v>44</v>
      </c>
      <c r="I529" s="2" t="s">
        <v>47</v>
      </c>
      <c r="J529" s="6" t="s">
        <v>63</v>
      </c>
      <c r="K529" s="7">
        <v>742</v>
      </c>
      <c r="L529" s="2" t="s">
        <v>24</v>
      </c>
      <c r="M529" s="3">
        <f>VLOOKUP(A529,'Pro rata results to population'!$A$6:$E$1046,5,FALSE)</f>
        <v>19.849828767776582</v>
      </c>
      <c r="N529" s="3">
        <v>1.6906170752324594</v>
      </c>
      <c r="O529" s="2">
        <v>2.5</v>
      </c>
      <c r="P529" s="3">
        <f t="shared" si="40"/>
        <v>0.32375316990701619</v>
      </c>
      <c r="Q529" s="2" t="s">
        <v>25</v>
      </c>
      <c r="R529" s="33" t="str">
        <f t="shared" si="41"/>
        <v>Yes</v>
      </c>
      <c r="S529" s="34">
        <f t="shared" si="42"/>
        <v>85.170360662099995</v>
      </c>
      <c r="T529" s="33">
        <f t="shared" si="43"/>
        <v>4</v>
      </c>
      <c r="U529" s="2">
        <f t="shared" si="44"/>
        <v>824</v>
      </c>
      <c r="V529" s="31"/>
    </row>
    <row r="530" spans="1:22">
      <c r="A530" s="2">
        <v>528</v>
      </c>
      <c r="B530" s="2" t="s">
        <v>98</v>
      </c>
      <c r="C530" s="2" t="s">
        <v>31</v>
      </c>
      <c r="D530" s="2" t="s">
        <v>35</v>
      </c>
      <c r="E530" s="2" t="s">
        <v>28</v>
      </c>
      <c r="F530" s="2" t="s">
        <v>33</v>
      </c>
      <c r="G530" s="2" t="s">
        <v>38</v>
      </c>
      <c r="H530" s="2" t="s">
        <v>44</v>
      </c>
      <c r="I530" s="2" t="s">
        <v>47</v>
      </c>
      <c r="J530" s="6" t="s">
        <v>63</v>
      </c>
      <c r="K530" s="7" t="s">
        <v>367</v>
      </c>
      <c r="L530" s="2" t="s">
        <v>24</v>
      </c>
      <c r="M530" s="3">
        <f>VLOOKUP(A530,'Pro rata results to population'!$A$6:$E$1046,5,FALSE)</f>
        <v>10.83201892019785</v>
      </c>
      <c r="N530" s="3">
        <v>1.8596787827557058</v>
      </c>
      <c r="O530" s="2">
        <v>2.5</v>
      </c>
      <c r="P530" s="3">
        <f t="shared" si="40"/>
        <v>0.25612848689771772</v>
      </c>
      <c r="Q530" s="2" t="s">
        <v>25</v>
      </c>
      <c r="R530" s="33" t="str">
        <f t="shared" si="41"/>
        <v>Yes</v>
      </c>
      <c r="S530" s="34">
        <f t="shared" si="42"/>
        <v>171.68348730337502</v>
      </c>
      <c r="T530" s="33">
        <f t="shared" si="43"/>
        <v>5</v>
      </c>
      <c r="U530" s="2">
        <f t="shared" si="44"/>
        <v>524</v>
      </c>
      <c r="V530" s="31"/>
    </row>
    <row r="531" spans="1:22">
      <c r="A531" s="2">
        <v>529</v>
      </c>
      <c r="B531" s="2" t="s">
        <v>98</v>
      </c>
      <c r="C531" s="2" t="s">
        <v>31</v>
      </c>
      <c r="D531" s="2" t="s">
        <v>35</v>
      </c>
      <c r="E531" s="2" t="s">
        <v>28</v>
      </c>
      <c r="F531" s="2" t="s">
        <v>33</v>
      </c>
      <c r="G531" s="2" t="s">
        <v>38</v>
      </c>
      <c r="H531" s="2" t="s">
        <v>44</v>
      </c>
      <c r="I531" s="2" t="s">
        <v>47</v>
      </c>
      <c r="J531" s="6" t="s">
        <v>63</v>
      </c>
      <c r="K531" s="7" t="s">
        <v>368</v>
      </c>
      <c r="L531" s="2" t="s">
        <v>24</v>
      </c>
      <c r="M531" s="3">
        <f>VLOOKUP(A531,'Pro rata results to population'!$A$6:$E$1046,5,FALSE)</f>
        <v>6.8431701421429443</v>
      </c>
      <c r="N531" s="3">
        <v>1.3524936601859678</v>
      </c>
      <c r="O531" s="2">
        <v>2.5</v>
      </c>
      <c r="P531" s="3">
        <f t="shared" si="40"/>
        <v>0.45900253592561291</v>
      </c>
      <c r="Q531" s="2" t="s">
        <v>25</v>
      </c>
      <c r="R531" s="33" t="str">
        <f t="shared" si="41"/>
        <v>Yes</v>
      </c>
      <c r="S531" s="34">
        <f t="shared" si="42"/>
        <v>197.64139018797411</v>
      </c>
      <c r="T531" s="33">
        <f t="shared" si="43"/>
        <v>5</v>
      </c>
      <c r="U531" s="2">
        <f t="shared" si="44"/>
        <v>460</v>
      </c>
      <c r="V531" s="31"/>
    </row>
    <row r="532" spans="1:22">
      <c r="A532" s="2">
        <v>530</v>
      </c>
      <c r="B532" s="2" t="s">
        <v>98</v>
      </c>
      <c r="C532" s="2" t="s">
        <v>31</v>
      </c>
      <c r="D532" s="2" t="s">
        <v>35</v>
      </c>
      <c r="E532" s="2" t="s">
        <v>28</v>
      </c>
      <c r="F532" s="2" t="s">
        <v>33</v>
      </c>
      <c r="G532" s="2" t="s">
        <v>38</v>
      </c>
      <c r="H532" s="2" t="s">
        <v>44</v>
      </c>
      <c r="I532" s="2" t="s">
        <v>47</v>
      </c>
      <c r="J532" s="6" t="s">
        <v>63</v>
      </c>
      <c r="K532" s="7" t="s">
        <v>369</v>
      </c>
      <c r="L532" s="2" t="s">
        <v>24</v>
      </c>
      <c r="M532" s="3">
        <f>VLOOKUP(A532,'Pro rata results to population'!$A$6:$E$1046,5,FALSE)</f>
        <v>19.868521984438026</v>
      </c>
      <c r="N532" s="3">
        <v>2.2823330515638212</v>
      </c>
      <c r="O532" s="2">
        <v>2.5</v>
      </c>
      <c r="P532" s="3">
        <f t="shared" si="40"/>
        <v>8.7066779374471492E-2</v>
      </c>
      <c r="Q532" s="2" t="s">
        <v>25</v>
      </c>
      <c r="R532" s="33" t="str">
        <f t="shared" si="41"/>
        <v>Yes</v>
      </c>
      <c r="S532" s="34">
        <f t="shared" si="42"/>
        <v>114.87180844913645</v>
      </c>
      <c r="T532" s="33">
        <f t="shared" si="43"/>
        <v>5</v>
      </c>
      <c r="U532" s="2">
        <f t="shared" si="44"/>
        <v>717</v>
      </c>
      <c r="V532" s="31"/>
    </row>
    <row r="533" spans="1:22">
      <c r="A533" s="2">
        <v>531</v>
      </c>
      <c r="B533" s="2" t="s">
        <v>98</v>
      </c>
      <c r="C533" s="2" t="s">
        <v>31</v>
      </c>
      <c r="D533" s="2" t="s">
        <v>35</v>
      </c>
      <c r="E533" s="2" t="s">
        <v>28</v>
      </c>
      <c r="F533" s="2" t="s">
        <v>33</v>
      </c>
      <c r="G533" s="2" t="s">
        <v>38</v>
      </c>
      <c r="H533" s="2" t="s">
        <v>44</v>
      </c>
      <c r="I533" s="2" t="s">
        <v>47</v>
      </c>
      <c r="J533" s="6" t="s">
        <v>63</v>
      </c>
      <c r="K533" s="7">
        <v>760</v>
      </c>
      <c r="L533" s="2" t="s">
        <v>24</v>
      </c>
      <c r="M533" s="3">
        <f>VLOOKUP(A533,'Pro rata results to population'!$A$6:$E$1046,5,FALSE)</f>
        <v>5.2700386899434193</v>
      </c>
      <c r="N533" s="3">
        <v>3.0431107354184279</v>
      </c>
      <c r="O533" s="2">
        <v>2.5</v>
      </c>
      <c r="P533" s="3">
        <f t="shared" si="40"/>
        <v>-0.21724429416737112</v>
      </c>
      <c r="Q533" s="2" t="s">
        <v>25</v>
      </c>
      <c r="R533" s="33" t="str">
        <f t="shared" si="41"/>
        <v>Yes</v>
      </c>
      <c r="S533" s="34">
        <f t="shared" si="42"/>
        <v>577.43612797861635</v>
      </c>
      <c r="T533" s="33">
        <f t="shared" si="43"/>
        <v>5</v>
      </c>
      <c r="U533" s="2">
        <f t="shared" si="44"/>
        <v>153</v>
      </c>
      <c r="V533" s="31"/>
    </row>
    <row r="534" spans="1:22">
      <c r="A534" s="2">
        <v>532</v>
      </c>
      <c r="B534" s="2" t="s">
        <v>98</v>
      </c>
      <c r="C534" s="2" t="s">
        <v>31</v>
      </c>
      <c r="D534" s="2" t="s">
        <v>35</v>
      </c>
      <c r="E534" s="2" t="s">
        <v>28</v>
      </c>
      <c r="F534" s="2" t="s">
        <v>33</v>
      </c>
      <c r="G534" s="2" t="s">
        <v>38</v>
      </c>
      <c r="H534" s="2" t="s">
        <v>44</v>
      </c>
      <c r="I534" s="2" t="s">
        <v>47</v>
      </c>
      <c r="J534" s="6" t="s">
        <v>64</v>
      </c>
      <c r="K534" s="7">
        <v>601</v>
      </c>
      <c r="L534" s="2" t="s">
        <v>24</v>
      </c>
      <c r="M534" s="3">
        <f>VLOOKUP(A534,'Pro rata results to population'!$A$6:$E$1046,5,FALSE)</f>
        <v>6.2278223386650984</v>
      </c>
      <c r="N534" s="3">
        <v>1.4370245139475908</v>
      </c>
      <c r="O534" s="2">
        <v>2.5</v>
      </c>
      <c r="P534" s="3">
        <f t="shared" si="40"/>
        <v>0.42519019442096373</v>
      </c>
      <c r="Q534" s="2" t="s">
        <v>25</v>
      </c>
      <c r="R534" s="33" t="str">
        <f t="shared" si="41"/>
        <v>Yes</v>
      </c>
      <c r="S534" s="34">
        <f t="shared" si="42"/>
        <v>230.74269556886711</v>
      </c>
      <c r="T534" s="33">
        <f t="shared" si="43"/>
        <v>5</v>
      </c>
      <c r="U534" s="2">
        <f t="shared" si="44"/>
        <v>406</v>
      </c>
      <c r="V534" s="31"/>
    </row>
    <row r="535" spans="1:22">
      <c r="A535" s="2">
        <v>533</v>
      </c>
      <c r="B535" s="2" t="s">
        <v>98</v>
      </c>
      <c r="C535" s="2" t="s">
        <v>31</v>
      </c>
      <c r="D535" s="2" t="s">
        <v>35</v>
      </c>
      <c r="E535" s="2" t="s">
        <v>28</v>
      </c>
      <c r="F535" s="2" t="s">
        <v>33</v>
      </c>
      <c r="G535" s="2" t="s">
        <v>38</v>
      </c>
      <c r="H535" s="2" t="s">
        <v>44</v>
      </c>
      <c r="I535" s="2" t="s">
        <v>47</v>
      </c>
      <c r="J535" s="6" t="s">
        <v>64</v>
      </c>
      <c r="K535" s="7" t="s">
        <v>370</v>
      </c>
      <c r="L535" s="2" t="s">
        <v>24</v>
      </c>
      <c r="M535" s="3">
        <f>VLOOKUP(A535,'Pro rata results to population'!$A$6:$E$1046,5,FALSE)</f>
        <v>10.432225360070609</v>
      </c>
      <c r="N535" s="3">
        <v>3.296703296703297</v>
      </c>
      <c r="O535" s="2">
        <v>2.5</v>
      </c>
      <c r="P535" s="3">
        <f t="shared" si="40"/>
        <v>-0.31868131868131888</v>
      </c>
      <c r="Q535" s="2" t="s">
        <v>25</v>
      </c>
      <c r="R535" s="33" t="str">
        <f t="shared" si="41"/>
        <v>Yes</v>
      </c>
      <c r="S535" s="34">
        <f t="shared" si="42"/>
        <v>316.01151076753428</v>
      </c>
      <c r="T535" s="33">
        <f t="shared" si="43"/>
        <v>5</v>
      </c>
      <c r="U535" s="2">
        <f t="shared" si="44"/>
        <v>299</v>
      </c>
      <c r="V535" s="31"/>
    </row>
    <row r="536" spans="1:22">
      <c r="A536" s="2">
        <v>534</v>
      </c>
      <c r="B536" s="2" t="s">
        <v>98</v>
      </c>
      <c r="C536" s="2" t="s">
        <v>31</v>
      </c>
      <c r="D536" s="2" t="s">
        <v>35</v>
      </c>
      <c r="E536" s="2" t="s">
        <v>28</v>
      </c>
      <c r="F536" s="2" t="s">
        <v>33</v>
      </c>
      <c r="G536" s="2" t="s">
        <v>38</v>
      </c>
      <c r="H536" s="2" t="s">
        <v>44</v>
      </c>
      <c r="I536" s="2" t="s">
        <v>47</v>
      </c>
      <c r="J536" s="6" t="s">
        <v>64</v>
      </c>
      <c r="K536" s="7" t="s">
        <v>371</v>
      </c>
      <c r="L536" s="2" t="s">
        <v>24</v>
      </c>
      <c r="M536" s="3">
        <f>VLOOKUP(A536,'Pro rata results to population'!$A$6:$E$1046,5,FALSE)</f>
        <v>12.718163158107252</v>
      </c>
      <c r="N536" s="3">
        <v>1.8596787827557058</v>
      </c>
      <c r="O536" s="2">
        <v>2.5</v>
      </c>
      <c r="P536" s="3">
        <f t="shared" si="40"/>
        <v>0.25612848689771772</v>
      </c>
      <c r="Q536" s="2" t="s">
        <v>25</v>
      </c>
      <c r="R536" s="33" t="str">
        <f t="shared" si="41"/>
        <v>Yes</v>
      </c>
      <c r="S536" s="34">
        <f t="shared" si="42"/>
        <v>146.22227751263318</v>
      </c>
      <c r="T536" s="33">
        <f t="shared" si="43"/>
        <v>5</v>
      </c>
      <c r="U536" s="2">
        <f t="shared" si="44"/>
        <v>596</v>
      </c>
      <c r="V536" s="31"/>
    </row>
    <row r="537" spans="1:22">
      <c r="A537" s="2">
        <v>535</v>
      </c>
      <c r="B537" s="2" t="s">
        <v>98</v>
      </c>
      <c r="C537" s="2" t="s">
        <v>31</v>
      </c>
      <c r="D537" s="2" t="s">
        <v>35</v>
      </c>
      <c r="E537" s="2" t="s">
        <v>28</v>
      </c>
      <c r="F537" s="2" t="s">
        <v>33</v>
      </c>
      <c r="G537" s="2" t="s">
        <v>38</v>
      </c>
      <c r="H537" s="2" t="s">
        <v>44</v>
      </c>
      <c r="I537" s="2" t="s">
        <v>47</v>
      </c>
      <c r="J537" s="6" t="s">
        <v>64</v>
      </c>
      <c r="K537" s="7">
        <v>606</v>
      </c>
      <c r="L537" s="2" t="s">
        <v>24</v>
      </c>
      <c r="M537" s="3">
        <f>VLOOKUP(A537,'Pro rata results to population'!$A$6:$E$1046,5,FALSE)</f>
        <v>28.495877188818469</v>
      </c>
      <c r="N537" s="3">
        <v>2.9585798816568043</v>
      </c>
      <c r="O537" s="2">
        <v>2.5</v>
      </c>
      <c r="P537" s="3">
        <f t="shared" si="40"/>
        <v>-0.18343195266272172</v>
      </c>
      <c r="Q537" s="2" t="s">
        <v>25</v>
      </c>
      <c r="R537" s="33" t="str">
        <f t="shared" si="41"/>
        <v>Yes</v>
      </c>
      <c r="S537" s="34">
        <f t="shared" si="42"/>
        <v>103.8248397146281</v>
      </c>
      <c r="T537" s="33">
        <f t="shared" si="43"/>
        <v>5</v>
      </c>
      <c r="U537" s="2">
        <f t="shared" si="44"/>
        <v>753</v>
      </c>
      <c r="V537" s="31"/>
    </row>
    <row r="538" spans="1:22">
      <c r="A538" s="2">
        <v>536</v>
      </c>
      <c r="B538" s="2" t="s">
        <v>98</v>
      </c>
      <c r="C538" s="2" t="s">
        <v>31</v>
      </c>
      <c r="D538" s="2" t="s">
        <v>35</v>
      </c>
      <c r="E538" s="2" t="s">
        <v>28</v>
      </c>
      <c r="F538" s="2" t="s">
        <v>33</v>
      </c>
      <c r="G538" s="2" t="s">
        <v>38</v>
      </c>
      <c r="H538" s="2" t="s">
        <v>44</v>
      </c>
      <c r="I538" s="2" t="s">
        <v>47</v>
      </c>
      <c r="J538" s="6" t="s">
        <v>64</v>
      </c>
      <c r="K538" s="7" t="s">
        <v>372</v>
      </c>
      <c r="L538" s="2" t="s">
        <v>24</v>
      </c>
      <c r="M538" s="3">
        <f>VLOOKUP(A538,'Pro rata results to population'!$A$6:$E$1046,5,FALSE)</f>
        <v>12.715002050784696</v>
      </c>
      <c r="N538" s="3">
        <v>1.8596787827557058</v>
      </c>
      <c r="O538" s="2">
        <v>2.5</v>
      </c>
      <c r="P538" s="3">
        <f t="shared" si="40"/>
        <v>0.25612848689771772</v>
      </c>
      <c r="Q538" s="2" t="s">
        <v>25</v>
      </c>
      <c r="R538" s="33" t="str">
        <f t="shared" si="41"/>
        <v>Yes</v>
      </c>
      <c r="S538" s="34">
        <f t="shared" si="42"/>
        <v>146.25863018566616</v>
      </c>
      <c r="T538" s="33">
        <f t="shared" si="43"/>
        <v>5</v>
      </c>
      <c r="U538" s="2">
        <f t="shared" si="44"/>
        <v>595</v>
      </c>
      <c r="V538" s="31"/>
    </row>
    <row r="539" spans="1:22">
      <c r="A539" s="2">
        <v>537</v>
      </c>
      <c r="B539" s="2" t="s">
        <v>98</v>
      </c>
      <c r="C539" s="2" t="s">
        <v>31</v>
      </c>
      <c r="D539" s="2" t="s">
        <v>35</v>
      </c>
      <c r="E539" s="2" t="s">
        <v>28</v>
      </c>
      <c r="F539" s="2" t="s">
        <v>33</v>
      </c>
      <c r="G539" s="2" t="s">
        <v>38</v>
      </c>
      <c r="H539" s="2" t="s">
        <v>44</v>
      </c>
      <c r="I539" s="2" t="s">
        <v>47</v>
      </c>
      <c r="J539" s="6" t="s">
        <v>64</v>
      </c>
      <c r="K539" s="7" t="s">
        <v>373</v>
      </c>
      <c r="L539" s="2" t="s">
        <v>24</v>
      </c>
      <c r="M539" s="3">
        <f>VLOOKUP(A539,'Pro rata results to population'!$A$6:$E$1046,5,FALSE)</f>
        <v>4.7210767198957937</v>
      </c>
      <c r="N539" s="3">
        <v>1.9442096365173289</v>
      </c>
      <c r="O539" s="2">
        <v>2.5</v>
      </c>
      <c r="P539" s="3">
        <f t="shared" si="40"/>
        <v>0.22231614539306843</v>
      </c>
      <c r="Q539" s="2" t="s">
        <v>25</v>
      </c>
      <c r="R539" s="33" t="str">
        <f t="shared" si="41"/>
        <v>Yes</v>
      </c>
      <c r="S539" s="34">
        <f t="shared" si="42"/>
        <v>411.8148786534108</v>
      </c>
      <c r="T539" s="33">
        <f t="shared" si="43"/>
        <v>5</v>
      </c>
      <c r="U539" s="2">
        <f t="shared" si="44"/>
        <v>222</v>
      </c>
      <c r="V539" s="31"/>
    </row>
    <row r="540" spans="1:22">
      <c r="A540" s="2">
        <v>538</v>
      </c>
      <c r="B540" s="2" t="s">
        <v>98</v>
      </c>
      <c r="C540" s="2" t="s">
        <v>31</v>
      </c>
      <c r="D540" s="2" t="s">
        <v>35</v>
      </c>
      <c r="E540" s="2" t="s">
        <v>28</v>
      </c>
      <c r="F540" s="2" t="s">
        <v>33</v>
      </c>
      <c r="G540" s="2" t="s">
        <v>38</v>
      </c>
      <c r="H540" s="2" t="s">
        <v>44</v>
      </c>
      <c r="I540" s="2" t="s">
        <v>47</v>
      </c>
      <c r="J540" s="6" t="s">
        <v>64</v>
      </c>
      <c r="K540" s="7">
        <v>618</v>
      </c>
      <c r="L540" s="2" t="s">
        <v>24</v>
      </c>
      <c r="M540" s="3">
        <f>VLOOKUP(A540,'Pro rata results to population'!$A$6:$E$1046,5,FALSE)</f>
        <v>6.3872686709071784</v>
      </c>
      <c r="N540" s="3">
        <v>2.7049873203719361</v>
      </c>
      <c r="O540" s="2">
        <v>2.5</v>
      </c>
      <c r="P540" s="3">
        <f t="shared" si="40"/>
        <v>-8.1994928148774404E-2</v>
      </c>
      <c r="Q540" s="2" t="s">
        <v>25</v>
      </c>
      <c r="R540" s="33" t="str">
        <f t="shared" si="41"/>
        <v>Yes</v>
      </c>
      <c r="S540" s="34">
        <f t="shared" si="42"/>
        <v>423.49671819703633</v>
      </c>
      <c r="T540" s="33">
        <f t="shared" si="43"/>
        <v>5</v>
      </c>
      <c r="U540" s="2">
        <f t="shared" si="44"/>
        <v>217</v>
      </c>
      <c r="V540" s="31"/>
    </row>
    <row r="541" spans="1:22">
      <c r="A541" s="2">
        <v>539</v>
      </c>
      <c r="B541" s="2" t="s">
        <v>98</v>
      </c>
      <c r="C541" s="2" t="s">
        <v>31</v>
      </c>
      <c r="D541" s="2" t="s">
        <v>35</v>
      </c>
      <c r="E541" s="2" t="s">
        <v>28</v>
      </c>
      <c r="F541" s="2" t="s">
        <v>33</v>
      </c>
      <c r="G541" s="2" t="s">
        <v>38</v>
      </c>
      <c r="H541" s="2" t="s">
        <v>44</v>
      </c>
      <c r="I541" s="2" t="s">
        <v>47</v>
      </c>
      <c r="J541" s="6" t="s">
        <v>64</v>
      </c>
      <c r="K541" s="7">
        <v>619</v>
      </c>
      <c r="L541" s="2" t="s">
        <v>24</v>
      </c>
      <c r="M541" s="3">
        <f>VLOOKUP(A541,'Pro rata results to population'!$A$6:$E$1046,5,FALSE)</f>
        <v>7.9047492922650067</v>
      </c>
      <c r="N541" s="3">
        <v>1.7751479289940828</v>
      </c>
      <c r="O541" s="2">
        <v>2.5</v>
      </c>
      <c r="P541" s="3">
        <f t="shared" si="40"/>
        <v>0.2899408284023669</v>
      </c>
      <c r="Q541" s="2" t="s">
        <v>25</v>
      </c>
      <c r="R541" s="33" t="str">
        <f t="shared" si="41"/>
        <v>Yes</v>
      </c>
      <c r="S541" s="34">
        <f t="shared" si="42"/>
        <v>224.56726498980925</v>
      </c>
      <c r="T541" s="33">
        <f t="shared" si="43"/>
        <v>5</v>
      </c>
      <c r="U541" s="2">
        <f t="shared" si="44"/>
        <v>416</v>
      </c>
      <c r="V541" s="31"/>
    </row>
    <row r="542" spans="1:22">
      <c r="A542" s="2">
        <v>540</v>
      </c>
      <c r="B542" s="2" t="s">
        <v>98</v>
      </c>
      <c r="C542" s="2" t="s">
        <v>31</v>
      </c>
      <c r="D542" s="2" t="s">
        <v>35</v>
      </c>
      <c r="E542" s="2" t="s">
        <v>28</v>
      </c>
      <c r="F542" s="2" t="s">
        <v>33</v>
      </c>
      <c r="G542" s="2" t="s">
        <v>38</v>
      </c>
      <c r="H542" s="2" t="s">
        <v>44</v>
      </c>
      <c r="I542" s="2" t="s">
        <v>47</v>
      </c>
      <c r="J542" s="6" t="s">
        <v>64</v>
      </c>
      <c r="K542" s="7" t="s">
        <v>374</v>
      </c>
      <c r="L542" s="2" t="s">
        <v>24</v>
      </c>
      <c r="M542" s="3">
        <f>VLOOKUP(A542,'Pro rata results to population'!$A$6:$E$1046,5,FALSE)</f>
        <v>10.32787355231101</v>
      </c>
      <c r="N542" s="3">
        <v>2.4510000000000001</v>
      </c>
      <c r="O542" s="2">
        <v>2.5</v>
      </c>
      <c r="P542" s="3">
        <f t="shared" si="40"/>
        <v>1.9599999999999951E-2</v>
      </c>
      <c r="Q542" s="2" t="s">
        <v>25</v>
      </c>
      <c r="R542" s="33" t="str">
        <f t="shared" si="41"/>
        <v>Yes</v>
      </c>
      <c r="S542" s="34">
        <f t="shared" si="42"/>
        <v>237.31893962349625</v>
      </c>
      <c r="T542" s="33">
        <f t="shared" si="43"/>
        <v>5</v>
      </c>
      <c r="U542" s="2">
        <f t="shared" si="44"/>
        <v>389</v>
      </c>
      <c r="V542" s="31"/>
    </row>
    <row r="543" spans="1:22">
      <c r="A543" s="2">
        <v>541</v>
      </c>
      <c r="B543" s="2" t="s">
        <v>98</v>
      </c>
      <c r="C543" s="2" t="s">
        <v>31</v>
      </c>
      <c r="D543" s="2" t="s">
        <v>35</v>
      </c>
      <c r="E543" s="2" t="s">
        <v>28</v>
      </c>
      <c r="F543" s="2" t="s">
        <v>33</v>
      </c>
      <c r="G543" s="2" t="s">
        <v>38</v>
      </c>
      <c r="H543" s="2" t="s">
        <v>44</v>
      </c>
      <c r="I543" s="2" t="s">
        <v>47</v>
      </c>
      <c r="J543" s="6" t="s">
        <v>64</v>
      </c>
      <c r="K543" s="7" t="s">
        <v>375</v>
      </c>
      <c r="L543" s="2" t="s">
        <v>24</v>
      </c>
      <c r="M543" s="3">
        <f>VLOOKUP(A543,'Pro rata results to population'!$A$6:$E$1046,5,FALSE)</f>
        <v>5.6726429826977061</v>
      </c>
      <c r="N543" s="3">
        <v>2.282</v>
      </c>
      <c r="O543" s="2">
        <v>2.5</v>
      </c>
      <c r="P543" s="3">
        <f t="shared" si="40"/>
        <v>8.7199999999999944E-2</v>
      </c>
      <c r="Q543" s="2" t="s">
        <v>25</v>
      </c>
      <c r="R543" s="33" t="str">
        <f t="shared" si="41"/>
        <v>Yes</v>
      </c>
      <c r="S543" s="34">
        <f t="shared" si="42"/>
        <v>402.2816184555233</v>
      </c>
      <c r="T543" s="33">
        <f t="shared" si="43"/>
        <v>5</v>
      </c>
      <c r="U543" s="2">
        <f t="shared" si="44"/>
        <v>231</v>
      </c>
      <c r="V543" s="31"/>
    </row>
    <row r="544" spans="1:22">
      <c r="A544" s="2">
        <v>542</v>
      </c>
      <c r="B544" s="2" t="s">
        <v>98</v>
      </c>
      <c r="C544" s="2" t="s">
        <v>31</v>
      </c>
      <c r="D544" s="2" t="s">
        <v>35</v>
      </c>
      <c r="E544" s="2" t="s">
        <v>28</v>
      </c>
      <c r="F544" s="2" t="s">
        <v>33</v>
      </c>
      <c r="G544" s="2" t="s">
        <v>38</v>
      </c>
      <c r="H544" s="2" t="s">
        <v>44</v>
      </c>
      <c r="I544" s="2" t="s">
        <v>47</v>
      </c>
      <c r="J544" s="6" t="s">
        <v>64</v>
      </c>
      <c r="K544" s="7" t="s">
        <v>376</v>
      </c>
      <c r="L544" s="2" t="s">
        <v>24</v>
      </c>
      <c r="M544" s="3">
        <f>VLOOKUP(A544,'Pro rata results to population'!$A$6:$E$1046,5,FALSE)</f>
        <v>8.2780470133657431</v>
      </c>
      <c r="N544" s="3">
        <v>2.9590000000000001</v>
      </c>
      <c r="O544" s="2">
        <v>2.5</v>
      </c>
      <c r="P544" s="3">
        <f t="shared" si="40"/>
        <v>-0.18359999999999999</v>
      </c>
      <c r="Q544" s="2" t="s">
        <v>25</v>
      </c>
      <c r="R544" s="33" t="str">
        <f t="shared" si="41"/>
        <v>Yes</v>
      </c>
      <c r="S544" s="34">
        <f t="shared" si="42"/>
        <v>357.45146110216524</v>
      </c>
      <c r="T544" s="33">
        <f t="shared" si="43"/>
        <v>5</v>
      </c>
      <c r="U544" s="2">
        <f t="shared" si="44"/>
        <v>261</v>
      </c>
      <c r="V544" s="31"/>
    </row>
    <row r="545" spans="1:22">
      <c r="A545" s="2">
        <v>543</v>
      </c>
      <c r="B545" s="2" t="s">
        <v>98</v>
      </c>
      <c r="C545" s="2" t="s">
        <v>31</v>
      </c>
      <c r="D545" s="2" t="s">
        <v>35</v>
      </c>
      <c r="E545" s="2" t="s">
        <v>28</v>
      </c>
      <c r="F545" s="2" t="s">
        <v>33</v>
      </c>
      <c r="G545" s="2" t="s">
        <v>38</v>
      </c>
      <c r="H545" s="2" t="s">
        <v>44</v>
      </c>
      <c r="I545" s="2" t="s">
        <v>47</v>
      </c>
      <c r="J545" s="6" t="s">
        <v>64</v>
      </c>
      <c r="K545" s="7" t="s">
        <v>377</v>
      </c>
      <c r="L545" s="2" t="s">
        <v>24</v>
      </c>
      <c r="M545" s="3">
        <f>VLOOKUP(A545,'Pro rata results to population'!$A$6:$E$1046,5,FALSE)</f>
        <v>5.7545429423039582</v>
      </c>
      <c r="N545" s="3">
        <v>1.3520000000000001</v>
      </c>
      <c r="O545" s="2">
        <v>2.5</v>
      </c>
      <c r="P545" s="3">
        <f t="shared" si="40"/>
        <v>0.45919999999999994</v>
      </c>
      <c r="Q545" s="2" t="s">
        <v>25</v>
      </c>
      <c r="R545" s="33" t="str">
        <f t="shared" si="41"/>
        <v>Yes</v>
      </c>
      <c r="S545" s="34">
        <f t="shared" si="42"/>
        <v>234.9448103099387</v>
      </c>
      <c r="T545" s="33">
        <f t="shared" si="43"/>
        <v>5</v>
      </c>
      <c r="U545" s="2">
        <f t="shared" si="44"/>
        <v>394</v>
      </c>
      <c r="V545" s="31"/>
    </row>
    <row r="546" spans="1:22">
      <c r="A546" s="2">
        <v>544</v>
      </c>
      <c r="B546" s="2" t="s">
        <v>98</v>
      </c>
      <c r="C546" s="2" t="s">
        <v>31</v>
      </c>
      <c r="D546" s="2" t="s">
        <v>35</v>
      </c>
      <c r="E546" s="2" t="s">
        <v>28</v>
      </c>
      <c r="F546" s="2" t="s">
        <v>33</v>
      </c>
      <c r="G546" s="2" t="s">
        <v>38</v>
      </c>
      <c r="H546" s="2" t="s">
        <v>44</v>
      </c>
      <c r="I546" s="2" t="s">
        <v>47</v>
      </c>
      <c r="J546" s="6" t="s">
        <v>64</v>
      </c>
      <c r="K546" s="7" t="s">
        <v>378</v>
      </c>
      <c r="L546" s="2" t="s">
        <v>24</v>
      </c>
      <c r="M546" s="3">
        <f>VLOOKUP(A546,'Pro rata results to population'!$A$6:$E$1046,5,FALSE)</f>
        <v>16.722870233030807</v>
      </c>
      <c r="N546" s="3">
        <v>2.536</v>
      </c>
      <c r="O546" s="2">
        <v>2.5</v>
      </c>
      <c r="P546" s="3">
        <f t="shared" si="40"/>
        <v>-1.4399999999999968E-2</v>
      </c>
      <c r="Q546" s="2" t="s">
        <v>25</v>
      </c>
      <c r="R546" s="33" t="str">
        <f t="shared" si="41"/>
        <v>Yes</v>
      </c>
      <c r="S546" s="34">
        <f t="shared" si="42"/>
        <v>151.64860844228306</v>
      </c>
      <c r="T546" s="33">
        <f t="shared" si="43"/>
        <v>5</v>
      </c>
      <c r="U546" s="2">
        <f t="shared" si="44"/>
        <v>575</v>
      </c>
      <c r="V546" s="31"/>
    </row>
    <row r="547" spans="1:22">
      <c r="A547" s="2">
        <v>545</v>
      </c>
      <c r="B547" s="2" t="s">
        <v>98</v>
      </c>
      <c r="C547" s="2" t="s">
        <v>31</v>
      </c>
      <c r="D547" s="2" t="s">
        <v>35</v>
      </c>
      <c r="E547" s="2" t="s">
        <v>28</v>
      </c>
      <c r="F547" s="2" t="s">
        <v>33</v>
      </c>
      <c r="G547" s="2" t="s">
        <v>38</v>
      </c>
      <c r="H547" s="2" t="s">
        <v>44</v>
      </c>
      <c r="I547" s="2" t="s">
        <v>47</v>
      </c>
      <c r="J547" s="6" t="s">
        <v>64</v>
      </c>
      <c r="K547" s="7" t="s">
        <v>379</v>
      </c>
      <c r="L547" s="2" t="s">
        <v>24</v>
      </c>
      <c r="M547" s="3">
        <f>VLOOKUP(A547,'Pro rata results to population'!$A$6:$E$1046,5,FALSE)</f>
        <v>11.994780666904223</v>
      </c>
      <c r="N547" s="3">
        <v>1.2679628064243447</v>
      </c>
      <c r="O547" s="2">
        <v>2.5</v>
      </c>
      <c r="P547" s="3">
        <f t="shared" si="40"/>
        <v>0.49281487743026209</v>
      </c>
      <c r="Q547" s="2" t="s">
        <v>25</v>
      </c>
      <c r="R547" s="33" t="str">
        <f t="shared" si="41"/>
        <v>Yes</v>
      </c>
      <c r="S547" s="34">
        <f t="shared" si="42"/>
        <v>105.70954497924953</v>
      </c>
      <c r="T547" s="33">
        <f t="shared" si="43"/>
        <v>5</v>
      </c>
      <c r="U547" s="2">
        <f t="shared" si="44"/>
        <v>744</v>
      </c>
      <c r="V547" s="31"/>
    </row>
    <row r="548" spans="1:22">
      <c r="A548" s="2">
        <v>546</v>
      </c>
      <c r="B548" s="2" t="s">
        <v>98</v>
      </c>
      <c r="C548" s="2" t="s">
        <v>31</v>
      </c>
      <c r="D548" s="2" t="s">
        <v>35</v>
      </c>
      <c r="E548" s="2" t="s">
        <v>28</v>
      </c>
      <c r="F548" s="2" t="s">
        <v>33</v>
      </c>
      <c r="G548" s="2" t="s">
        <v>38</v>
      </c>
      <c r="H548" s="2" t="s">
        <v>44</v>
      </c>
      <c r="I548" s="2" t="s">
        <v>76</v>
      </c>
      <c r="J548" s="6" t="s">
        <v>91</v>
      </c>
      <c r="K548" s="7" t="s">
        <v>380</v>
      </c>
      <c r="L548" s="2" t="s">
        <v>24</v>
      </c>
      <c r="M548" s="3">
        <f>VLOOKUP(A548,'Pro rata results to population'!$A$6:$E$1046,5,FALSE)</f>
        <v>15.881431802045212</v>
      </c>
      <c r="N548" s="3">
        <v>3.1276415891800524</v>
      </c>
      <c r="O548" s="2">
        <v>2.5</v>
      </c>
      <c r="P548" s="3">
        <f t="shared" si="40"/>
        <v>-0.25105663567202097</v>
      </c>
      <c r="Q548" s="2" t="s">
        <v>25</v>
      </c>
      <c r="R548" s="33" t="str">
        <f t="shared" si="41"/>
        <v>Yes</v>
      </c>
      <c r="S548" s="34">
        <f t="shared" si="42"/>
        <v>196.93700342416699</v>
      </c>
      <c r="T548" s="33">
        <f t="shared" si="43"/>
        <v>5</v>
      </c>
      <c r="U548" s="2">
        <f t="shared" si="44"/>
        <v>463</v>
      </c>
      <c r="V548" s="31"/>
    </row>
    <row r="549" spans="1:22">
      <c r="A549" s="2">
        <v>547</v>
      </c>
      <c r="B549" s="2" t="s">
        <v>98</v>
      </c>
      <c r="C549" s="2" t="s">
        <v>31</v>
      </c>
      <c r="D549" s="2" t="s">
        <v>35</v>
      </c>
      <c r="E549" s="2" t="s">
        <v>28</v>
      </c>
      <c r="F549" s="2" t="s">
        <v>33</v>
      </c>
      <c r="G549" s="2" t="s">
        <v>38</v>
      </c>
      <c r="H549" s="2" t="s">
        <v>44</v>
      </c>
      <c r="I549" s="2" t="s">
        <v>76</v>
      </c>
      <c r="J549" s="6" t="s">
        <v>91</v>
      </c>
      <c r="K549" s="7">
        <v>210</v>
      </c>
      <c r="L549" s="2" t="s">
        <v>24</v>
      </c>
      <c r="M549" s="3">
        <f>VLOOKUP(A549,'Pro rata results to population'!$A$6:$E$1046,5,FALSE)</f>
        <v>6.0477530450213699</v>
      </c>
      <c r="N549" s="3">
        <v>2.2823330515638216</v>
      </c>
      <c r="O549" s="2">
        <v>2.5</v>
      </c>
      <c r="P549" s="3">
        <f t="shared" si="40"/>
        <v>8.7066779374471381E-2</v>
      </c>
      <c r="Q549" s="2" t="s">
        <v>25</v>
      </c>
      <c r="R549" s="33" t="str">
        <f t="shared" si="41"/>
        <v>Yes</v>
      </c>
      <c r="S549" s="34">
        <f t="shared" si="42"/>
        <v>377.38529245050495</v>
      </c>
      <c r="T549" s="33">
        <f t="shared" si="43"/>
        <v>5</v>
      </c>
      <c r="U549" s="2">
        <f t="shared" si="44"/>
        <v>247</v>
      </c>
      <c r="V549" s="31"/>
    </row>
    <row r="550" spans="1:22">
      <c r="A550" s="2">
        <v>548</v>
      </c>
      <c r="B550" s="2" t="s">
        <v>98</v>
      </c>
      <c r="C550" s="2" t="s">
        <v>31</v>
      </c>
      <c r="D550" s="2" t="s">
        <v>35</v>
      </c>
      <c r="E550" s="2" t="s">
        <v>28</v>
      </c>
      <c r="F550" s="2" t="s">
        <v>33</v>
      </c>
      <c r="G550" s="2" t="s">
        <v>38</v>
      </c>
      <c r="H550" s="2" t="s">
        <v>44</v>
      </c>
      <c r="I550" s="2" t="s">
        <v>76</v>
      </c>
      <c r="J550" s="6" t="s">
        <v>91</v>
      </c>
      <c r="K550" s="7">
        <v>211</v>
      </c>
      <c r="L550" s="2" t="s">
        <v>24</v>
      </c>
      <c r="M550" s="3">
        <f>VLOOKUP(A550,'Pro rata results to population'!$A$6:$E$1046,5,FALSE)</f>
        <v>3.6528381532669187</v>
      </c>
      <c r="N550" s="3">
        <v>1.775147928994083</v>
      </c>
      <c r="O550" s="2">
        <v>2.5</v>
      </c>
      <c r="P550" s="3">
        <f t="shared" si="40"/>
        <v>0.28994082840236679</v>
      </c>
      <c r="Q550" s="2" t="s">
        <v>25</v>
      </c>
      <c r="R550" s="33" t="str">
        <f t="shared" si="41"/>
        <v>Yes</v>
      </c>
      <c r="S550" s="34">
        <f t="shared" si="42"/>
        <v>485.96402427697979</v>
      </c>
      <c r="T550" s="33">
        <f t="shared" si="43"/>
        <v>5</v>
      </c>
      <c r="U550" s="2">
        <f t="shared" si="44"/>
        <v>189</v>
      </c>
      <c r="V550" s="31"/>
    </row>
    <row r="551" spans="1:22">
      <c r="A551" s="2">
        <v>549</v>
      </c>
      <c r="B551" s="2" t="s">
        <v>98</v>
      </c>
      <c r="C551" s="2" t="s">
        <v>31</v>
      </c>
      <c r="D551" s="2" t="s">
        <v>35</v>
      </c>
      <c r="E551" s="2" t="s">
        <v>28</v>
      </c>
      <c r="F551" s="2" t="s">
        <v>33</v>
      </c>
      <c r="G551" s="2" t="s">
        <v>38</v>
      </c>
      <c r="H551" s="2" t="s">
        <v>44</v>
      </c>
      <c r="I551" s="2" t="s">
        <v>76</v>
      </c>
      <c r="J551" s="6" t="s">
        <v>91</v>
      </c>
      <c r="K551" s="7" t="s">
        <v>381</v>
      </c>
      <c r="L551" s="2" t="s">
        <v>24</v>
      </c>
      <c r="M551" s="3">
        <f>VLOOKUP(A551,'Pro rata results to population'!$A$6:$E$1046,5,FALSE)</f>
        <v>4.0405084847509718</v>
      </c>
      <c r="N551" s="3">
        <v>2.6204564666103134</v>
      </c>
      <c r="O551" s="2">
        <v>2.5</v>
      </c>
      <c r="P551" s="3">
        <f t="shared" si="40"/>
        <v>-4.8182586644125447E-2</v>
      </c>
      <c r="Q551" s="2" t="s">
        <v>25</v>
      </c>
      <c r="R551" s="33" t="str">
        <f t="shared" si="41"/>
        <v>Yes</v>
      </c>
      <c r="S551" s="34">
        <f t="shared" si="42"/>
        <v>648.54621058216128</v>
      </c>
      <c r="T551" s="33">
        <f t="shared" si="43"/>
        <v>5</v>
      </c>
      <c r="U551" s="2">
        <f t="shared" si="44"/>
        <v>132</v>
      </c>
      <c r="V551" s="31"/>
    </row>
    <row r="552" spans="1:22">
      <c r="A552" s="2">
        <v>550</v>
      </c>
      <c r="B552" s="2" t="s">
        <v>98</v>
      </c>
      <c r="C552" s="2" t="s">
        <v>31</v>
      </c>
      <c r="D552" s="2" t="s">
        <v>35</v>
      </c>
      <c r="E552" s="2" t="s">
        <v>28</v>
      </c>
      <c r="F552" s="2" t="s">
        <v>33</v>
      </c>
      <c r="G552" s="2" t="s">
        <v>38</v>
      </c>
      <c r="H552" s="2" t="s">
        <v>44</v>
      </c>
      <c r="I552" s="2" t="s">
        <v>76</v>
      </c>
      <c r="J552" s="6" t="s">
        <v>91</v>
      </c>
      <c r="K552" s="7">
        <v>215</v>
      </c>
      <c r="L552" s="2" t="s">
        <v>24</v>
      </c>
      <c r="M552" s="3">
        <f>VLOOKUP(A552,'Pro rata results to population'!$A$6:$E$1046,5,FALSE)</f>
        <v>7.367079067984978</v>
      </c>
      <c r="N552" s="3">
        <v>2.7049873203719366</v>
      </c>
      <c r="O552" s="2">
        <v>2.5</v>
      </c>
      <c r="P552" s="3">
        <f t="shared" si="40"/>
        <v>-8.1994928148774626E-2</v>
      </c>
      <c r="Q552" s="2" t="s">
        <v>25</v>
      </c>
      <c r="R552" s="33" t="str">
        <f t="shared" si="41"/>
        <v>Yes</v>
      </c>
      <c r="S552" s="34">
        <f t="shared" si="42"/>
        <v>367.17229385075632</v>
      </c>
      <c r="T552" s="33">
        <f t="shared" si="43"/>
        <v>5</v>
      </c>
      <c r="U552" s="2">
        <f t="shared" si="44"/>
        <v>254</v>
      </c>
      <c r="V552" s="31"/>
    </row>
    <row r="553" spans="1:22">
      <c r="A553" s="2">
        <v>551</v>
      </c>
      <c r="B553" s="2" t="s">
        <v>98</v>
      </c>
      <c r="C553" s="2" t="s">
        <v>31</v>
      </c>
      <c r="D553" s="2" t="s">
        <v>35</v>
      </c>
      <c r="E553" s="2" t="s">
        <v>28</v>
      </c>
      <c r="F553" s="2" t="s">
        <v>33</v>
      </c>
      <c r="G553" s="2" t="s">
        <v>38</v>
      </c>
      <c r="H553" s="2" t="s">
        <v>44</v>
      </c>
      <c r="I553" s="2" t="s">
        <v>76</v>
      </c>
      <c r="J553" s="6" t="s">
        <v>91</v>
      </c>
      <c r="K553" s="7">
        <v>216</v>
      </c>
      <c r="L553" s="2" t="s">
        <v>24</v>
      </c>
      <c r="M553" s="3">
        <f>VLOOKUP(A553,'Pro rata results to population'!$A$6:$E$1046,5,FALSE)</f>
        <v>3.5726439640528929</v>
      </c>
      <c r="N553" s="3">
        <v>2.5359256128486898</v>
      </c>
      <c r="O553" s="2">
        <v>2.5</v>
      </c>
      <c r="P553" s="3">
        <f t="shared" si="40"/>
        <v>-1.4370245139475823E-2</v>
      </c>
      <c r="Q553" s="2" t="s">
        <v>25</v>
      </c>
      <c r="R553" s="33" t="str">
        <f t="shared" si="41"/>
        <v>Yes</v>
      </c>
      <c r="S553" s="34">
        <f t="shared" si="42"/>
        <v>709.81761361181793</v>
      </c>
      <c r="T553" s="33">
        <f t="shared" si="43"/>
        <v>5</v>
      </c>
      <c r="U553" s="2">
        <f t="shared" si="44"/>
        <v>117</v>
      </c>
      <c r="V553" s="31"/>
    </row>
    <row r="554" spans="1:22">
      <c r="A554" s="2">
        <v>552</v>
      </c>
      <c r="B554" s="2" t="s">
        <v>98</v>
      </c>
      <c r="C554" s="2" t="s">
        <v>31</v>
      </c>
      <c r="D554" s="2" t="s">
        <v>35</v>
      </c>
      <c r="E554" s="2" t="s">
        <v>28</v>
      </c>
      <c r="F554" s="2" t="s">
        <v>33</v>
      </c>
      <c r="G554" s="2" t="s">
        <v>38</v>
      </c>
      <c r="H554" s="2" t="s">
        <v>44</v>
      </c>
      <c r="I554" s="2" t="s">
        <v>76</v>
      </c>
      <c r="J554" s="6" t="s">
        <v>91</v>
      </c>
      <c r="K554" s="7">
        <v>217</v>
      </c>
      <c r="L554" s="2" t="s">
        <v>24</v>
      </c>
      <c r="M554" s="3">
        <f>VLOOKUP(A554,'Pro rata results to population'!$A$6:$E$1046,5,FALSE)</f>
        <v>7.1138698952490103</v>
      </c>
      <c r="N554" s="3">
        <v>1.521555367709214</v>
      </c>
      <c r="O554" s="2">
        <v>2.5</v>
      </c>
      <c r="P554" s="3">
        <f t="shared" si="40"/>
        <v>0.39137785291631444</v>
      </c>
      <c r="Q554" s="2" t="s">
        <v>25</v>
      </c>
      <c r="R554" s="33" t="str">
        <f t="shared" si="41"/>
        <v>Yes</v>
      </c>
      <c r="S554" s="34">
        <f t="shared" si="42"/>
        <v>213.88574574935407</v>
      </c>
      <c r="T554" s="33">
        <f t="shared" si="43"/>
        <v>5</v>
      </c>
      <c r="U554" s="2">
        <f t="shared" si="44"/>
        <v>438</v>
      </c>
      <c r="V554" s="31"/>
    </row>
    <row r="555" spans="1:22">
      <c r="A555" s="2">
        <v>553</v>
      </c>
      <c r="B555" s="2" t="s">
        <v>98</v>
      </c>
      <c r="C555" s="2" t="s">
        <v>31</v>
      </c>
      <c r="D555" s="2" t="s">
        <v>35</v>
      </c>
      <c r="E555" s="2" t="s">
        <v>28</v>
      </c>
      <c r="F555" s="2" t="s">
        <v>33</v>
      </c>
      <c r="G555" s="2" t="s">
        <v>38</v>
      </c>
      <c r="H555" s="2" t="s">
        <v>44</v>
      </c>
      <c r="I555" s="2" t="s">
        <v>76</v>
      </c>
      <c r="J555" s="6" t="s">
        <v>91</v>
      </c>
      <c r="K555" s="7" t="s">
        <v>382</v>
      </c>
      <c r="L555" s="2" t="s">
        <v>24</v>
      </c>
      <c r="M555" s="3">
        <f>VLOOKUP(A555,'Pro rata results to population'!$A$6:$E$1046,5,FALSE)</f>
        <v>3.5852905628366853</v>
      </c>
      <c r="N555" s="3">
        <v>2.0287404902789516</v>
      </c>
      <c r="O555" s="2">
        <v>2.5</v>
      </c>
      <c r="P555" s="3">
        <f t="shared" si="40"/>
        <v>0.18850380388841936</v>
      </c>
      <c r="Q555" s="2" t="s">
        <v>25</v>
      </c>
      <c r="R555" s="33" t="str">
        <f t="shared" si="41"/>
        <v>Yes</v>
      </c>
      <c r="S555" s="34">
        <f t="shared" si="42"/>
        <v>565.85106694220349</v>
      </c>
      <c r="T555" s="33">
        <f t="shared" si="43"/>
        <v>5</v>
      </c>
      <c r="U555" s="2">
        <f t="shared" si="44"/>
        <v>156</v>
      </c>
      <c r="V555" s="31"/>
    </row>
    <row r="556" spans="1:22">
      <c r="A556" s="2">
        <v>554</v>
      </c>
      <c r="B556" s="2" t="s">
        <v>98</v>
      </c>
      <c r="C556" s="2" t="s">
        <v>31</v>
      </c>
      <c r="D556" s="2" t="s">
        <v>35</v>
      </c>
      <c r="E556" s="2" t="s">
        <v>28</v>
      </c>
      <c r="F556" s="2" t="s">
        <v>33</v>
      </c>
      <c r="G556" s="2" t="s">
        <v>38</v>
      </c>
      <c r="H556" s="2" t="s">
        <v>44</v>
      </c>
      <c r="I556" s="2" t="s">
        <v>76</v>
      </c>
      <c r="J556" s="6" t="s">
        <v>91</v>
      </c>
      <c r="K556" s="7" t="s">
        <v>383</v>
      </c>
      <c r="L556" s="2" t="s">
        <v>24</v>
      </c>
      <c r="M556" s="3">
        <f>VLOOKUP(A556,'Pro rata results to population'!$A$6:$E$1046,5,FALSE)</f>
        <v>7.9115553315413489</v>
      </c>
      <c r="N556" s="3">
        <v>2.0287404902789521</v>
      </c>
      <c r="O556" s="2">
        <v>2.5</v>
      </c>
      <c r="P556" s="3">
        <f t="shared" si="40"/>
        <v>0.18850380388841914</v>
      </c>
      <c r="Q556" s="2" t="s">
        <v>25</v>
      </c>
      <c r="R556" s="33" t="str">
        <f t="shared" si="41"/>
        <v>Yes</v>
      </c>
      <c r="S556" s="34">
        <f t="shared" si="42"/>
        <v>256.42751712686407</v>
      </c>
      <c r="T556" s="33">
        <f t="shared" si="43"/>
        <v>5</v>
      </c>
      <c r="U556" s="2">
        <f t="shared" si="44"/>
        <v>360</v>
      </c>
      <c r="V556" s="31"/>
    </row>
    <row r="557" spans="1:22">
      <c r="A557" s="2">
        <v>555</v>
      </c>
      <c r="B557" s="2" t="s">
        <v>98</v>
      </c>
      <c r="C557" s="2" t="s">
        <v>31</v>
      </c>
      <c r="D557" s="2" t="s">
        <v>35</v>
      </c>
      <c r="E557" s="2" t="s">
        <v>28</v>
      </c>
      <c r="F557" s="2" t="s">
        <v>33</v>
      </c>
      <c r="G557" s="2" t="s">
        <v>38</v>
      </c>
      <c r="H557" s="2" t="s">
        <v>44</v>
      </c>
      <c r="I557" s="2" t="s">
        <v>76</v>
      </c>
      <c r="J557" s="6" t="s">
        <v>91</v>
      </c>
      <c r="K557" s="7" t="s">
        <v>384</v>
      </c>
      <c r="L557" s="2" t="s">
        <v>24</v>
      </c>
      <c r="M557" s="3">
        <f>VLOOKUP(A557,'Pro rata results to population'!$A$6:$E$1046,5,FALSE)</f>
        <v>10.055095770119609</v>
      </c>
      <c r="N557" s="3">
        <v>2.4513947590870675</v>
      </c>
      <c r="O557" s="2">
        <v>2.5</v>
      </c>
      <c r="P557" s="3">
        <f t="shared" si="40"/>
        <v>1.9442096365173023E-2</v>
      </c>
      <c r="Q557" s="2" t="s">
        <v>25</v>
      </c>
      <c r="R557" s="33" t="str">
        <f t="shared" si="41"/>
        <v>Yes</v>
      </c>
      <c r="S557" s="34">
        <f t="shared" si="42"/>
        <v>243.79626163002794</v>
      </c>
      <c r="T557" s="33">
        <f t="shared" si="43"/>
        <v>5</v>
      </c>
      <c r="U557" s="2">
        <f t="shared" si="44"/>
        <v>374</v>
      </c>
      <c r="V557" s="31"/>
    </row>
    <row r="558" spans="1:22">
      <c r="A558" s="2">
        <v>556</v>
      </c>
      <c r="B558" s="2" t="s">
        <v>98</v>
      </c>
      <c r="C558" s="2" t="s">
        <v>31</v>
      </c>
      <c r="D558" s="2" t="s">
        <v>35</v>
      </c>
      <c r="E558" s="2" t="s">
        <v>28</v>
      </c>
      <c r="F558" s="2" t="s">
        <v>33</v>
      </c>
      <c r="G558" s="2" t="s">
        <v>38</v>
      </c>
      <c r="H558" s="2" t="s">
        <v>44</v>
      </c>
      <c r="I558" s="2" t="s">
        <v>76</v>
      </c>
      <c r="J558" s="6" t="s">
        <v>91</v>
      </c>
      <c r="K558" s="7" t="s">
        <v>385</v>
      </c>
      <c r="L558" s="2" t="s">
        <v>24</v>
      </c>
      <c r="M558" s="3">
        <f>VLOOKUP(A558,'Pro rata results to population'!$A$6:$E$1046,5,FALSE)</f>
        <v>15.353637975854305</v>
      </c>
      <c r="N558" s="3">
        <v>3.2967032967032974</v>
      </c>
      <c r="O558" s="2">
        <v>2.5</v>
      </c>
      <c r="P558" s="3">
        <f t="shared" si="40"/>
        <v>-0.31868131868131888</v>
      </c>
      <c r="Q558" s="2" t="s">
        <v>25</v>
      </c>
      <c r="R558" s="33" t="str">
        <f t="shared" si="41"/>
        <v>Yes</v>
      </c>
      <c r="S558" s="34">
        <f t="shared" si="42"/>
        <v>214.71805586974332</v>
      </c>
      <c r="T558" s="33">
        <f t="shared" si="43"/>
        <v>5</v>
      </c>
      <c r="U558" s="2">
        <f t="shared" si="44"/>
        <v>437</v>
      </c>
      <c r="V558" s="31"/>
    </row>
    <row r="559" spans="1:22">
      <c r="A559" s="2">
        <v>557</v>
      </c>
      <c r="B559" s="2" t="s">
        <v>98</v>
      </c>
      <c r="C559" s="2" t="s">
        <v>31</v>
      </c>
      <c r="D559" s="2" t="s">
        <v>35</v>
      </c>
      <c r="E559" s="2" t="s">
        <v>28</v>
      </c>
      <c r="F559" s="2" t="s">
        <v>33</v>
      </c>
      <c r="G559" s="2" t="s">
        <v>38</v>
      </c>
      <c r="H559" s="2" t="s">
        <v>44</v>
      </c>
      <c r="I559" s="2" t="s">
        <v>76</v>
      </c>
      <c r="J559" s="6" t="s">
        <v>68</v>
      </c>
      <c r="K559" s="7" t="s">
        <v>204</v>
      </c>
      <c r="L559" s="2" t="s">
        <v>24</v>
      </c>
      <c r="M559" s="3">
        <f>VLOOKUP(A559,'Pro rata results to population'!$A$6:$E$1046,5,FALSE)</f>
        <v>9.6376048492662409</v>
      </c>
      <c r="N559" s="3">
        <v>1.775147928994083</v>
      </c>
      <c r="O559" s="2">
        <v>2.5</v>
      </c>
      <c r="P559" s="3">
        <f t="shared" si="40"/>
        <v>0.28994082840236679</v>
      </c>
      <c r="Q559" s="2" t="s">
        <v>25</v>
      </c>
      <c r="R559" s="33" t="str">
        <f t="shared" si="41"/>
        <v>Yes</v>
      </c>
      <c r="S559" s="34">
        <f t="shared" si="42"/>
        <v>184.18973974941852</v>
      </c>
      <c r="T559" s="33">
        <f t="shared" si="43"/>
        <v>5</v>
      </c>
      <c r="U559" s="2">
        <f t="shared" si="44"/>
        <v>495</v>
      </c>
      <c r="V559" s="31"/>
    </row>
    <row r="560" spans="1:22">
      <c r="A560" s="2">
        <v>558</v>
      </c>
      <c r="B560" s="2" t="s">
        <v>98</v>
      </c>
      <c r="C560" s="2" t="s">
        <v>31</v>
      </c>
      <c r="D560" s="2" t="s">
        <v>35</v>
      </c>
      <c r="E560" s="2" t="s">
        <v>28</v>
      </c>
      <c r="F560" s="2" t="s">
        <v>33</v>
      </c>
      <c r="G560" s="2" t="s">
        <v>38</v>
      </c>
      <c r="H560" s="2" t="s">
        <v>44</v>
      </c>
      <c r="I560" s="2" t="s">
        <v>76</v>
      </c>
      <c r="J560" s="6" t="s">
        <v>68</v>
      </c>
      <c r="K560" s="7">
        <v>232</v>
      </c>
      <c r="L560" s="2" t="s">
        <v>24</v>
      </c>
      <c r="M560" s="3">
        <f>VLOOKUP(A560,'Pro rata results to population'!$A$6:$E$1046,5,FALSE)</f>
        <v>8.2293486390236925</v>
      </c>
      <c r="N560" s="3">
        <v>1.7751479289940832</v>
      </c>
      <c r="O560" s="2">
        <v>2.5</v>
      </c>
      <c r="P560" s="3">
        <f t="shared" si="40"/>
        <v>0.28994082840236668</v>
      </c>
      <c r="Q560" s="2" t="s">
        <v>25</v>
      </c>
      <c r="R560" s="33" t="str">
        <f t="shared" si="41"/>
        <v>Yes</v>
      </c>
      <c r="S560" s="34">
        <f t="shared" si="42"/>
        <v>215.7094087102235</v>
      </c>
      <c r="T560" s="33">
        <f t="shared" si="43"/>
        <v>5</v>
      </c>
      <c r="U560" s="2">
        <f t="shared" si="44"/>
        <v>435</v>
      </c>
      <c r="V560" s="31"/>
    </row>
    <row r="561" spans="1:22">
      <c r="A561" s="2">
        <v>559</v>
      </c>
      <c r="B561" s="2" t="s">
        <v>98</v>
      </c>
      <c r="C561" s="2" t="s">
        <v>31</v>
      </c>
      <c r="D561" s="2" t="s">
        <v>35</v>
      </c>
      <c r="E561" s="2" t="s">
        <v>28</v>
      </c>
      <c r="F561" s="2" t="s">
        <v>33</v>
      </c>
      <c r="G561" s="2" t="s">
        <v>38</v>
      </c>
      <c r="H561" s="2" t="s">
        <v>44</v>
      </c>
      <c r="I561" s="2" t="s">
        <v>76</v>
      </c>
      <c r="J561" s="6" t="s">
        <v>68</v>
      </c>
      <c r="K561" s="7" t="s">
        <v>386</v>
      </c>
      <c r="L561" s="2" t="s">
        <v>24</v>
      </c>
      <c r="M561" s="3">
        <f>VLOOKUP(A561,'Pro rata results to population'!$A$6:$E$1046,5,FALSE)</f>
        <v>4.4496450744152423</v>
      </c>
      <c r="N561" s="3">
        <v>3.0431107354184275</v>
      </c>
      <c r="O561" s="2">
        <v>2.5</v>
      </c>
      <c r="P561" s="3">
        <f t="shared" si="40"/>
        <v>-0.2172442941673709</v>
      </c>
      <c r="Q561" s="2" t="s">
        <v>25</v>
      </c>
      <c r="R561" s="33" t="str">
        <f t="shared" si="41"/>
        <v>Yes</v>
      </c>
      <c r="S561" s="34">
        <f t="shared" si="42"/>
        <v>683.8996559334214</v>
      </c>
      <c r="T561" s="33">
        <f t="shared" si="43"/>
        <v>5</v>
      </c>
      <c r="U561" s="2">
        <f t="shared" si="44"/>
        <v>126</v>
      </c>
      <c r="V561" s="31"/>
    </row>
    <row r="562" spans="1:22">
      <c r="A562" s="2">
        <v>560</v>
      </c>
      <c r="B562" s="2" t="s">
        <v>98</v>
      </c>
      <c r="C562" s="2" t="s">
        <v>31</v>
      </c>
      <c r="D562" s="2" t="s">
        <v>35</v>
      </c>
      <c r="E562" s="2" t="s">
        <v>28</v>
      </c>
      <c r="F562" s="2" t="s">
        <v>33</v>
      </c>
      <c r="G562" s="2" t="s">
        <v>38</v>
      </c>
      <c r="H562" s="2" t="s">
        <v>44</v>
      </c>
      <c r="I562" s="2" t="s">
        <v>76</v>
      </c>
      <c r="J562" s="6" t="s">
        <v>68</v>
      </c>
      <c r="K562" s="7" t="s">
        <v>387</v>
      </c>
      <c r="L562" s="2" t="s">
        <v>24</v>
      </c>
      <c r="M562" s="3">
        <f>VLOOKUP(A562,'Pro rata results to population'!$A$6:$E$1046,5,FALSE)</f>
        <v>11.996805846272789</v>
      </c>
      <c r="N562" s="3">
        <v>2.8740490278951829</v>
      </c>
      <c r="O562" s="2">
        <v>2.5</v>
      </c>
      <c r="P562" s="3">
        <f t="shared" si="40"/>
        <v>-0.14961961115807321</v>
      </c>
      <c r="Q562" s="2" t="s">
        <v>25</v>
      </c>
      <c r="R562" s="33" t="str">
        <f t="shared" si="41"/>
        <v>Yes</v>
      </c>
      <c r="S562" s="34">
        <f t="shared" si="42"/>
        <v>239.56785370400095</v>
      </c>
      <c r="T562" s="33">
        <f t="shared" si="43"/>
        <v>5</v>
      </c>
      <c r="U562" s="2">
        <f t="shared" si="44"/>
        <v>384</v>
      </c>
      <c r="V562" s="31"/>
    </row>
    <row r="563" spans="1:22">
      <c r="A563" s="2">
        <v>561</v>
      </c>
      <c r="B563" s="2" t="s">
        <v>98</v>
      </c>
      <c r="C563" s="2" t="s">
        <v>31</v>
      </c>
      <c r="D563" s="2" t="s">
        <v>35</v>
      </c>
      <c r="E563" s="2" t="s">
        <v>28</v>
      </c>
      <c r="F563" s="2" t="s">
        <v>33</v>
      </c>
      <c r="G563" s="2" t="s">
        <v>38</v>
      </c>
      <c r="H563" s="2" t="s">
        <v>44</v>
      </c>
      <c r="I563" s="2" t="s">
        <v>76</v>
      </c>
      <c r="J563" s="6" t="s">
        <v>68</v>
      </c>
      <c r="K563" s="7">
        <v>239</v>
      </c>
      <c r="L563" s="2" t="s">
        <v>24</v>
      </c>
      <c r="M563" s="3">
        <f>VLOOKUP(A563,'Pro rata results to population'!$A$6:$E$1046,5,FALSE)</f>
        <v>1.4878648393685614</v>
      </c>
      <c r="N563" s="3">
        <v>1.437024513947591</v>
      </c>
      <c r="O563" s="2">
        <v>2.5</v>
      </c>
      <c r="P563" s="3">
        <f t="shared" si="40"/>
        <v>0.42519019442096362</v>
      </c>
      <c r="Q563" s="2" t="s">
        <v>25</v>
      </c>
      <c r="R563" s="33" t="str">
        <f t="shared" si="41"/>
        <v>Yes</v>
      </c>
      <c r="S563" s="34">
        <f t="shared" si="42"/>
        <v>965.83001084792977</v>
      </c>
      <c r="T563" s="33">
        <f t="shared" si="43"/>
        <v>5</v>
      </c>
      <c r="U563" s="2">
        <f t="shared" si="44"/>
        <v>80</v>
      </c>
      <c r="V563" s="31"/>
    </row>
    <row r="564" spans="1:22">
      <c r="A564" s="2">
        <v>562</v>
      </c>
      <c r="B564" s="2" t="s">
        <v>98</v>
      </c>
      <c r="C564" s="2" t="s">
        <v>31</v>
      </c>
      <c r="D564" s="2" t="s">
        <v>35</v>
      </c>
      <c r="E564" s="2" t="s">
        <v>28</v>
      </c>
      <c r="F564" s="2" t="s">
        <v>33</v>
      </c>
      <c r="G564" s="2" t="s">
        <v>38</v>
      </c>
      <c r="H564" s="2" t="s">
        <v>44</v>
      </c>
      <c r="I564" s="2" t="s">
        <v>76</v>
      </c>
      <c r="J564" s="6" t="s">
        <v>68</v>
      </c>
      <c r="K564" s="7" t="s">
        <v>289</v>
      </c>
      <c r="L564" s="2" t="s">
        <v>24</v>
      </c>
      <c r="M564" s="3">
        <f>VLOOKUP(A564,'Pro rata results to population'!$A$6:$E$1046,5,FALSE)</f>
        <v>14.336410595740986</v>
      </c>
      <c r="N564" s="3">
        <v>3.7193575655114119</v>
      </c>
      <c r="O564" s="2">
        <v>2.5</v>
      </c>
      <c r="P564" s="3">
        <f t="shared" si="40"/>
        <v>-0.48774302620456478</v>
      </c>
      <c r="Q564" s="2" t="s">
        <v>25</v>
      </c>
      <c r="R564" s="33" t="str">
        <f t="shared" si="41"/>
        <v>Yes</v>
      </c>
      <c r="S564" s="34">
        <f t="shared" si="42"/>
        <v>259.43436403923494</v>
      </c>
      <c r="T564" s="33">
        <f t="shared" si="43"/>
        <v>5</v>
      </c>
      <c r="U564" s="2">
        <f t="shared" si="44"/>
        <v>354</v>
      </c>
      <c r="V564" s="31"/>
    </row>
    <row r="565" spans="1:22">
      <c r="A565" s="2">
        <v>563</v>
      </c>
      <c r="B565" s="2" t="s">
        <v>98</v>
      </c>
      <c r="C565" s="2" t="s">
        <v>31</v>
      </c>
      <c r="D565" s="2" t="s">
        <v>35</v>
      </c>
      <c r="E565" s="2" t="s">
        <v>28</v>
      </c>
      <c r="F565" s="2" t="s">
        <v>33</v>
      </c>
      <c r="G565" s="2" t="s">
        <v>38</v>
      </c>
      <c r="H565" s="2" t="s">
        <v>44</v>
      </c>
      <c r="I565" s="2" t="s">
        <v>76</v>
      </c>
      <c r="J565" s="6" t="s">
        <v>68</v>
      </c>
      <c r="K565" s="7" t="s">
        <v>323</v>
      </c>
      <c r="L565" s="2" t="s">
        <v>24</v>
      </c>
      <c r="M565" s="3">
        <f>VLOOKUP(A565,'Pro rata results to population'!$A$6:$E$1046,5,FALSE)</f>
        <v>3.435036710136945</v>
      </c>
      <c r="N565" s="3">
        <v>2.5359256128486902</v>
      </c>
      <c r="O565" s="2">
        <v>2.5</v>
      </c>
      <c r="P565" s="3">
        <f t="shared" si="40"/>
        <v>-1.4370245139476046E-2</v>
      </c>
      <c r="Q565" s="2" t="s">
        <v>25</v>
      </c>
      <c r="R565" s="33" t="str">
        <f t="shared" si="41"/>
        <v>Yes</v>
      </c>
      <c r="S565" s="34">
        <f t="shared" si="42"/>
        <v>738.25284177169397</v>
      </c>
      <c r="T565" s="33">
        <f t="shared" si="43"/>
        <v>5</v>
      </c>
      <c r="U565" s="2">
        <f t="shared" si="44"/>
        <v>111</v>
      </c>
      <c r="V565" s="31"/>
    </row>
    <row r="566" spans="1:22">
      <c r="A566" s="2">
        <v>564</v>
      </c>
      <c r="B566" s="2" t="s">
        <v>98</v>
      </c>
      <c r="C566" s="2" t="s">
        <v>31</v>
      </c>
      <c r="D566" s="2" t="s">
        <v>35</v>
      </c>
      <c r="E566" s="2" t="s">
        <v>28</v>
      </c>
      <c r="F566" s="2" t="s">
        <v>33</v>
      </c>
      <c r="G566" s="2" t="s">
        <v>38</v>
      </c>
      <c r="H566" s="2" t="s">
        <v>44</v>
      </c>
      <c r="I566" s="2" t="s">
        <v>76</v>
      </c>
      <c r="J566" s="6" t="s">
        <v>68</v>
      </c>
      <c r="K566" s="7">
        <v>273</v>
      </c>
      <c r="L566" s="2" t="s">
        <v>24</v>
      </c>
      <c r="M566" s="3">
        <f>VLOOKUP(A566,'Pro rata results to population'!$A$6:$E$1046,5,FALSE)</f>
        <v>6.0683634134633033</v>
      </c>
      <c r="N566" s="3">
        <v>2.3668639053254443</v>
      </c>
      <c r="O566" s="2">
        <v>2.5</v>
      </c>
      <c r="P566" s="3">
        <f t="shared" si="40"/>
        <v>5.3254437869822313E-2</v>
      </c>
      <c r="Q566" s="2" t="s">
        <v>25</v>
      </c>
      <c r="R566" s="33" t="str">
        <f t="shared" si="41"/>
        <v>Yes</v>
      </c>
      <c r="S566" s="34">
        <f t="shared" si="42"/>
        <v>390.03331607897894</v>
      </c>
      <c r="T566" s="33">
        <f t="shared" si="43"/>
        <v>5</v>
      </c>
      <c r="U566" s="2">
        <f t="shared" si="44"/>
        <v>238</v>
      </c>
      <c r="V566" s="31"/>
    </row>
    <row r="567" spans="1:22">
      <c r="A567" s="2">
        <v>565</v>
      </c>
      <c r="B567" s="2" t="s">
        <v>98</v>
      </c>
      <c r="C567" s="2" t="s">
        <v>31</v>
      </c>
      <c r="D567" s="2" t="s">
        <v>35</v>
      </c>
      <c r="E567" s="2" t="s">
        <v>28</v>
      </c>
      <c r="F567" s="2" t="s">
        <v>33</v>
      </c>
      <c r="G567" s="2" t="s">
        <v>38</v>
      </c>
      <c r="H567" s="2" t="s">
        <v>44</v>
      </c>
      <c r="I567" s="2" t="s">
        <v>76</v>
      </c>
      <c r="J567" s="6" t="s">
        <v>68</v>
      </c>
      <c r="K567" s="7">
        <v>274</v>
      </c>
      <c r="L567" s="2" t="s">
        <v>24</v>
      </c>
      <c r="M567" s="3">
        <f>VLOOKUP(A567,'Pro rata results to population'!$A$6:$E$1046,5,FALSE)</f>
        <v>4.0719865096886432</v>
      </c>
      <c r="N567" s="3">
        <v>1.521555367709214</v>
      </c>
      <c r="O567" s="2">
        <v>2.5</v>
      </c>
      <c r="P567" s="3">
        <f t="shared" si="40"/>
        <v>0.39137785291631444</v>
      </c>
      <c r="Q567" s="2" t="s">
        <v>25</v>
      </c>
      <c r="R567" s="33" t="str">
        <f t="shared" si="41"/>
        <v>Yes</v>
      </c>
      <c r="S567" s="34">
        <f t="shared" si="42"/>
        <v>373.66414748401434</v>
      </c>
      <c r="T567" s="33">
        <f t="shared" si="43"/>
        <v>5</v>
      </c>
      <c r="U567" s="2">
        <f t="shared" si="44"/>
        <v>249</v>
      </c>
      <c r="V567" s="31"/>
    </row>
    <row r="568" spans="1:22">
      <c r="A568" s="2">
        <v>566</v>
      </c>
      <c r="B568" s="2" t="s">
        <v>98</v>
      </c>
      <c r="C568" s="2" t="s">
        <v>31</v>
      </c>
      <c r="D568" s="2" t="s">
        <v>35</v>
      </c>
      <c r="E568" s="2" t="s">
        <v>28</v>
      </c>
      <c r="F568" s="2" t="s">
        <v>33</v>
      </c>
      <c r="G568" s="2" t="s">
        <v>38</v>
      </c>
      <c r="H568" s="2" t="s">
        <v>44</v>
      </c>
      <c r="I568" s="2" t="s">
        <v>76</v>
      </c>
      <c r="J568" s="6" t="s">
        <v>68</v>
      </c>
      <c r="K568" s="7" t="s">
        <v>388</v>
      </c>
      <c r="L568" s="2" t="s">
        <v>24</v>
      </c>
      <c r="M568" s="3">
        <f>VLOOKUP(A568,'Pro rata results to population'!$A$6:$E$1046,5,FALSE)</f>
        <v>7.1223358101800152</v>
      </c>
      <c r="N568" s="3">
        <v>2.3668639053254439</v>
      </c>
      <c r="O568" s="2">
        <v>2.5</v>
      </c>
      <c r="P568" s="3">
        <f t="shared" si="40"/>
        <v>5.3254437869822424E-2</v>
      </c>
      <c r="Q568" s="2" t="s">
        <v>25</v>
      </c>
      <c r="R568" s="33" t="str">
        <f t="shared" si="41"/>
        <v>Yes</v>
      </c>
      <c r="S568" s="34">
        <f t="shared" si="42"/>
        <v>332.315685247874</v>
      </c>
      <c r="T568" s="33">
        <f t="shared" si="43"/>
        <v>5</v>
      </c>
      <c r="U568" s="2">
        <f t="shared" si="44"/>
        <v>279</v>
      </c>
      <c r="V568" s="31"/>
    </row>
    <row r="569" spans="1:22">
      <c r="A569" s="2">
        <v>567</v>
      </c>
      <c r="B569" s="2" t="s">
        <v>98</v>
      </c>
      <c r="C569" s="2" t="s">
        <v>31</v>
      </c>
      <c r="D569" s="2" t="s">
        <v>35</v>
      </c>
      <c r="E569" s="2" t="s">
        <v>28</v>
      </c>
      <c r="F569" s="2" t="s">
        <v>33</v>
      </c>
      <c r="G569" s="2" t="s">
        <v>38</v>
      </c>
      <c r="H569" s="2" t="s">
        <v>44</v>
      </c>
      <c r="I569" s="2" t="s">
        <v>76</v>
      </c>
      <c r="J569" s="6" t="s">
        <v>68</v>
      </c>
      <c r="K569" s="7" t="s">
        <v>291</v>
      </c>
      <c r="L569" s="2" t="s">
        <v>24</v>
      </c>
      <c r="M569" s="3">
        <f>VLOOKUP(A569,'Pro rata results to population'!$A$6:$E$1046,5,FALSE)</f>
        <v>6.4256863565945999</v>
      </c>
      <c r="N569" s="3">
        <v>3.6348267117497901</v>
      </c>
      <c r="O569" s="2">
        <v>2.5</v>
      </c>
      <c r="P569" s="3">
        <f t="shared" si="40"/>
        <v>-0.45393068469991604</v>
      </c>
      <c r="Q569" s="2" t="s">
        <v>25</v>
      </c>
      <c r="R569" s="33" t="str">
        <f t="shared" si="41"/>
        <v>Yes</v>
      </c>
      <c r="S569" s="34">
        <f t="shared" si="42"/>
        <v>565.67135556179358</v>
      </c>
      <c r="T569" s="33">
        <f t="shared" si="43"/>
        <v>5</v>
      </c>
      <c r="U569" s="2">
        <f t="shared" si="44"/>
        <v>157</v>
      </c>
      <c r="V569" s="31"/>
    </row>
    <row r="570" spans="1:22">
      <c r="A570" s="2">
        <v>568</v>
      </c>
      <c r="B570" s="2" t="s">
        <v>98</v>
      </c>
      <c r="C570" s="2" t="s">
        <v>31</v>
      </c>
      <c r="D570" s="2" t="s">
        <v>35</v>
      </c>
      <c r="E570" s="2" t="s">
        <v>28</v>
      </c>
      <c r="F570" s="2" t="s">
        <v>33</v>
      </c>
      <c r="G570" s="2" t="s">
        <v>38</v>
      </c>
      <c r="H570" s="2" t="s">
        <v>44</v>
      </c>
      <c r="I570" s="2" t="s">
        <v>76</v>
      </c>
      <c r="J570" s="6" t="s">
        <v>68</v>
      </c>
      <c r="K570" s="7" t="s">
        <v>292</v>
      </c>
      <c r="L570" s="2" t="s">
        <v>24</v>
      </c>
      <c r="M570" s="3">
        <f>VLOOKUP(A570,'Pro rata results to population'!$A$6:$E$1046,5,FALSE)</f>
        <v>5.9865925334036465</v>
      </c>
      <c r="N570" s="3">
        <v>3.0431107354184288</v>
      </c>
      <c r="O570" s="2">
        <v>2.5</v>
      </c>
      <c r="P570" s="3">
        <f t="shared" si="40"/>
        <v>-0.21724429416737157</v>
      </c>
      <c r="Q570" s="2" t="s">
        <v>25</v>
      </c>
      <c r="R570" s="33" t="str">
        <f t="shared" si="41"/>
        <v>Yes</v>
      </c>
      <c r="S570" s="34">
        <f t="shared" si="42"/>
        <v>508.32100538639526</v>
      </c>
      <c r="T570" s="33">
        <f t="shared" si="43"/>
        <v>5</v>
      </c>
      <c r="U570" s="2">
        <f t="shared" si="44"/>
        <v>173</v>
      </c>
      <c r="V570" s="31"/>
    </row>
    <row r="571" spans="1:22">
      <c r="A571" s="2">
        <v>569</v>
      </c>
      <c r="B571" s="2" t="s">
        <v>98</v>
      </c>
      <c r="C571" s="2" t="s">
        <v>31</v>
      </c>
      <c r="D571" s="2" t="s">
        <v>35</v>
      </c>
      <c r="E571" s="2" t="s">
        <v>28</v>
      </c>
      <c r="F571" s="2" t="s">
        <v>33</v>
      </c>
      <c r="G571" s="2" t="s">
        <v>38</v>
      </c>
      <c r="H571" s="2" t="s">
        <v>44</v>
      </c>
      <c r="I571" s="2" t="s">
        <v>76</v>
      </c>
      <c r="J571" s="6" t="s">
        <v>58</v>
      </c>
      <c r="K571" s="7" t="s">
        <v>160</v>
      </c>
      <c r="L571" s="2" t="s">
        <v>24</v>
      </c>
      <c r="M571" s="3">
        <f>VLOOKUP(A571,'Pro rata results to population'!$A$6:$E$1046,5,FALSE)</f>
        <v>8.0745417933697734</v>
      </c>
      <c r="N571" s="3">
        <v>2.8740490278951816</v>
      </c>
      <c r="O571" s="2">
        <v>2.5</v>
      </c>
      <c r="P571" s="3">
        <f t="shared" si="40"/>
        <v>-0.14961961115807254</v>
      </c>
      <c r="Q571" s="2" t="s">
        <v>25</v>
      </c>
      <c r="R571" s="33" t="str">
        <f t="shared" si="41"/>
        <v>Yes</v>
      </c>
      <c r="S571" s="34">
        <f t="shared" si="42"/>
        <v>355.9395816435233</v>
      </c>
      <c r="T571" s="33">
        <f t="shared" si="43"/>
        <v>5</v>
      </c>
      <c r="U571" s="2">
        <f t="shared" si="44"/>
        <v>264</v>
      </c>
      <c r="V571" s="31"/>
    </row>
    <row r="572" spans="1:22">
      <c r="A572" s="2">
        <v>570</v>
      </c>
      <c r="B572" s="2" t="s">
        <v>98</v>
      </c>
      <c r="C572" s="2" t="s">
        <v>31</v>
      </c>
      <c r="D572" s="2" t="s">
        <v>35</v>
      </c>
      <c r="E572" s="2" t="s">
        <v>28</v>
      </c>
      <c r="F572" s="2" t="s">
        <v>33</v>
      </c>
      <c r="G572" s="2" t="s">
        <v>38</v>
      </c>
      <c r="H572" s="2" t="s">
        <v>44</v>
      </c>
      <c r="I572" s="2" t="s">
        <v>76</v>
      </c>
      <c r="J572" s="6" t="s">
        <v>58</v>
      </c>
      <c r="K572" s="7" t="s">
        <v>389</v>
      </c>
      <c r="L572" s="2" t="s">
        <v>24</v>
      </c>
      <c r="M572" s="3">
        <f>VLOOKUP(A572,'Pro rata results to population'!$A$6:$E$1046,5,FALSE)</f>
        <v>15.587180227177809</v>
      </c>
      <c r="N572" s="3">
        <v>3.6348267117497897</v>
      </c>
      <c r="O572" s="2">
        <v>2.5</v>
      </c>
      <c r="P572" s="3">
        <f t="shared" si="40"/>
        <v>-0.45393068469991582</v>
      </c>
      <c r="Q572" s="2" t="s">
        <v>25</v>
      </c>
      <c r="R572" s="33" t="str">
        <f t="shared" si="41"/>
        <v>Yes</v>
      </c>
      <c r="S572" s="34">
        <f t="shared" si="42"/>
        <v>233.1933459916057</v>
      </c>
      <c r="T572" s="33">
        <f t="shared" si="43"/>
        <v>5</v>
      </c>
      <c r="U572" s="2">
        <f t="shared" si="44"/>
        <v>401</v>
      </c>
      <c r="V572" s="31"/>
    </row>
    <row r="573" spans="1:22">
      <c r="A573" s="2">
        <v>571</v>
      </c>
      <c r="B573" s="2" t="s">
        <v>98</v>
      </c>
      <c r="C573" s="2" t="s">
        <v>31</v>
      </c>
      <c r="D573" s="2" t="s">
        <v>35</v>
      </c>
      <c r="E573" s="2" t="s">
        <v>28</v>
      </c>
      <c r="F573" s="2" t="s">
        <v>33</v>
      </c>
      <c r="G573" s="2" t="s">
        <v>38</v>
      </c>
      <c r="H573" s="2" t="s">
        <v>44</v>
      </c>
      <c r="I573" s="2" t="s">
        <v>76</v>
      </c>
      <c r="J573" s="6" t="s">
        <v>58</v>
      </c>
      <c r="K573" s="7" t="s">
        <v>390</v>
      </c>
      <c r="L573" s="2" t="s">
        <v>24</v>
      </c>
      <c r="M573" s="3">
        <f>VLOOKUP(A573,'Pro rata results to population'!$A$6:$E$1046,5,FALSE)</f>
        <v>13.962991095715775</v>
      </c>
      <c r="N573" s="3">
        <v>3.2121724429416747</v>
      </c>
      <c r="O573" s="2">
        <v>2.5</v>
      </c>
      <c r="P573" s="3">
        <f t="shared" si="40"/>
        <v>-0.28486897717666992</v>
      </c>
      <c r="Q573" s="2" t="s">
        <v>25</v>
      </c>
      <c r="R573" s="33" t="str">
        <f t="shared" si="41"/>
        <v>Yes</v>
      </c>
      <c r="S573" s="34">
        <f t="shared" si="42"/>
        <v>230.04902179786225</v>
      </c>
      <c r="T573" s="33">
        <f t="shared" si="43"/>
        <v>5</v>
      </c>
      <c r="U573" s="2">
        <f t="shared" si="44"/>
        <v>409</v>
      </c>
      <c r="V573" s="31"/>
    </row>
    <row r="574" spans="1:22">
      <c r="A574" s="2">
        <v>572</v>
      </c>
      <c r="B574" s="2" t="s">
        <v>98</v>
      </c>
      <c r="C574" s="2" t="s">
        <v>31</v>
      </c>
      <c r="D574" s="2" t="s">
        <v>35</v>
      </c>
      <c r="E574" s="2" t="s">
        <v>28</v>
      </c>
      <c r="F574" s="2" t="s">
        <v>33</v>
      </c>
      <c r="G574" s="2" t="s">
        <v>38</v>
      </c>
      <c r="H574" s="2" t="s">
        <v>44</v>
      </c>
      <c r="I574" s="2" t="s">
        <v>76</v>
      </c>
      <c r="J574" s="6" t="s">
        <v>58</v>
      </c>
      <c r="K574" s="7" t="s">
        <v>303</v>
      </c>
      <c r="L574" s="2" t="s">
        <v>24</v>
      </c>
      <c r="M574" s="3">
        <f>VLOOKUP(A574,'Pro rata results to population'!$A$6:$E$1046,5,FALSE)</f>
        <v>13.297993511114445</v>
      </c>
      <c r="N574" s="3">
        <v>2.9585798816568052</v>
      </c>
      <c r="O574" s="2">
        <v>2.5</v>
      </c>
      <c r="P574" s="3">
        <f t="shared" si="40"/>
        <v>-0.18343195266272216</v>
      </c>
      <c r="Q574" s="2" t="s">
        <v>25</v>
      </c>
      <c r="R574" s="33" t="str">
        <f t="shared" si="41"/>
        <v>Yes</v>
      </c>
      <c r="S574" s="34">
        <f t="shared" si="42"/>
        <v>222.48317982589089</v>
      </c>
      <c r="T574" s="33">
        <f t="shared" si="43"/>
        <v>5</v>
      </c>
      <c r="U574" s="2">
        <f t="shared" si="44"/>
        <v>420</v>
      </c>
      <c r="V574" s="31"/>
    </row>
    <row r="575" spans="1:22">
      <c r="A575" s="2">
        <v>573</v>
      </c>
      <c r="B575" s="2" t="s">
        <v>98</v>
      </c>
      <c r="C575" s="2" t="s">
        <v>31</v>
      </c>
      <c r="D575" s="2" t="s">
        <v>35</v>
      </c>
      <c r="E575" s="2" t="s">
        <v>28</v>
      </c>
      <c r="F575" s="2" t="s">
        <v>33</v>
      </c>
      <c r="G575" s="2" t="s">
        <v>38</v>
      </c>
      <c r="H575" s="2" t="s">
        <v>44</v>
      </c>
      <c r="I575" s="2" t="s">
        <v>76</v>
      </c>
      <c r="J575" s="6" t="s">
        <v>58</v>
      </c>
      <c r="K575" s="7">
        <v>505</v>
      </c>
      <c r="L575" s="2" t="s">
        <v>24</v>
      </c>
      <c r="M575" s="3">
        <f>VLOOKUP(A575,'Pro rata results to population'!$A$6:$E$1046,5,FALSE)</f>
        <v>9.6035206556982509</v>
      </c>
      <c r="N575" s="3">
        <v>3.6348267117497897</v>
      </c>
      <c r="O575" s="2">
        <v>2.5</v>
      </c>
      <c r="P575" s="3">
        <f t="shared" si="40"/>
        <v>-0.45393068469991582</v>
      </c>
      <c r="Q575" s="2" t="s">
        <v>25</v>
      </c>
      <c r="R575" s="33" t="str">
        <f t="shared" si="41"/>
        <v>Yes</v>
      </c>
      <c r="S575" s="34">
        <f t="shared" si="42"/>
        <v>378.48897733073176</v>
      </c>
      <c r="T575" s="33">
        <f t="shared" si="43"/>
        <v>5</v>
      </c>
      <c r="U575" s="2">
        <f t="shared" si="44"/>
        <v>246</v>
      </c>
      <c r="V575" s="31"/>
    </row>
    <row r="576" spans="1:22">
      <c r="A576" s="2">
        <v>574</v>
      </c>
      <c r="B576" s="2" t="s">
        <v>98</v>
      </c>
      <c r="C576" s="2" t="s">
        <v>31</v>
      </c>
      <c r="D576" s="2" t="s">
        <v>35</v>
      </c>
      <c r="E576" s="2" t="s">
        <v>28</v>
      </c>
      <c r="F576" s="2" t="s">
        <v>33</v>
      </c>
      <c r="G576" s="2" t="s">
        <v>38</v>
      </c>
      <c r="H576" s="2" t="s">
        <v>44</v>
      </c>
      <c r="I576" s="2" t="s">
        <v>76</v>
      </c>
      <c r="J576" s="6" t="s">
        <v>58</v>
      </c>
      <c r="K576" s="7">
        <v>506</v>
      </c>
      <c r="L576" s="2" t="s">
        <v>24</v>
      </c>
      <c r="M576" s="3">
        <f>VLOOKUP(A576,'Pro rata results to population'!$A$6:$E$1046,5,FALSE)</f>
        <v>5.2857426641126422</v>
      </c>
      <c r="N576" s="3">
        <v>2.0287404902789516</v>
      </c>
      <c r="O576" s="2">
        <v>2.5</v>
      </c>
      <c r="P576" s="3">
        <f t="shared" si="40"/>
        <v>0.18850380388841936</v>
      </c>
      <c r="Q576" s="2" t="s">
        <v>25</v>
      </c>
      <c r="R576" s="33" t="str">
        <f t="shared" si="41"/>
        <v>Yes</v>
      </c>
      <c r="S576" s="34">
        <f t="shared" si="42"/>
        <v>383.81370777904334</v>
      </c>
      <c r="T576" s="33">
        <f t="shared" si="43"/>
        <v>5</v>
      </c>
      <c r="U576" s="2">
        <f t="shared" si="44"/>
        <v>244</v>
      </c>
      <c r="V576" s="31"/>
    </row>
    <row r="577" spans="1:22">
      <c r="A577" s="2">
        <v>575</v>
      </c>
      <c r="B577" s="2" t="s">
        <v>98</v>
      </c>
      <c r="C577" s="2" t="s">
        <v>31</v>
      </c>
      <c r="D577" s="2" t="s">
        <v>35</v>
      </c>
      <c r="E577" s="2" t="s">
        <v>28</v>
      </c>
      <c r="F577" s="2" t="s">
        <v>33</v>
      </c>
      <c r="G577" s="2" t="s">
        <v>38</v>
      </c>
      <c r="H577" s="2" t="s">
        <v>44</v>
      </c>
      <c r="I577" s="2" t="s">
        <v>76</v>
      </c>
      <c r="J577" s="6" t="s">
        <v>58</v>
      </c>
      <c r="K577" s="7" t="s">
        <v>391</v>
      </c>
      <c r="L577" s="2" t="s">
        <v>24</v>
      </c>
      <c r="M577" s="3">
        <f>VLOOKUP(A577,'Pro rata results to population'!$A$6:$E$1046,5,FALSE)</f>
        <v>9.9508328858621393</v>
      </c>
      <c r="N577" s="3">
        <v>1.8596787827557058</v>
      </c>
      <c r="O577" s="2">
        <v>2.5</v>
      </c>
      <c r="P577" s="3">
        <f t="shared" si="40"/>
        <v>0.25612848689771772</v>
      </c>
      <c r="Q577" s="2" t="s">
        <v>25</v>
      </c>
      <c r="R577" s="33" t="str">
        <f t="shared" si="41"/>
        <v>Yes</v>
      </c>
      <c r="S577" s="34">
        <f t="shared" si="42"/>
        <v>186.88674647504982</v>
      </c>
      <c r="T577" s="33">
        <f t="shared" si="43"/>
        <v>5</v>
      </c>
      <c r="U577" s="2">
        <f t="shared" si="44"/>
        <v>487</v>
      </c>
      <c r="V577" s="31"/>
    </row>
    <row r="578" spans="1:22">
      <c r="A578" s="2">
        <v>576</v>
      </c>
      <c r="B578" s="2" t="s">
        <v>98</v>
      </c>
      <c r="C578" s="2" t="s">
        <v>31</v>
      </c>
      <c r="D578" s="2" t="s">
        <v>35</v>
      </c>
      <c r="E578" s="2" t="s">
        <v>28</v>
      </c>
      <c r="F578" s="2" t="s">
        <v>33</v>
      </c>
      <c r="G578" s="2" t="s">
        <v>38</v>
      </c>
      <c r="H578" s="2" t="s">
        <v>44</v>
      </c>
      <c r="I578" s="2" t="s">
        <v>76</v>
      </c>
      <c r="J578" s="6" t="s">
        <v>58</v>
      </c>
      <c r="K578" s="7">
        <v>518</v>
      </c>
      <c r="L578" s="2" t="s">
        <v>107</v>
      </c>
      <c r="M578" s="3">
        <f>VLOOKUP(A578,'Pro rata results to population'!$A$6:$E$1046,5,FALSE)</f>
        <v>2.5117567061462922</v>
      </c>
      <c r="N578" s="3">
        <v>3.4657650042265433</v>
      </c>
      <c r="O578" s="2">
        <v>2.5</v>
      </c>
      <c r="P578" s="3">
        <f t="shared" si="40"/>
        <v>-0.38630600169061724</v>
      </c>
      <c r="Q578" s="2" t="s">
        <v>25</v>
      </c>
      <c r="R578" s="33" t="str">
        <f t="shared" si="41"/>
        <v>Yes</v>
      </c>
      <c r="S578" s="34">
        <f t="shared" si="42"/>
        <v>1379.817159737559</v>
      </c>
      <c r="T578" s="33">
        <f t="shared" si="43"/>
        <v>5</v>
      </c>
      <c r="U578" s="2">
        <f t="shared" si="44"/>
        <v>58</v>
      </c>
      <c r="V578" s="31"/>
    </row>
    <row r="579" spans="1:22">
      <c r="A579" s="2">
        <v>577</v>
      </c>
      <c r="B579" s="2" t="s">
        <v>98</v>
      </c>
      <c r="C579" s="2" t="s">
        <v>31</v>
      </c>
      <c r="D579" s="2" t="s">
        <v>35</v>
      </c>
      <c r="E579" s="2" t="s">
        <v>28</v>
      </c>
      <c r="F579" s="2" t="s">
        <v>33</v>
      </c>
      <c r="G579" s="2" t="s">
        <v>38</v>
      </c>
      <c r="H579" s="2" t="s">
        <v>44</v>
      </c>
      <c r="I579" s="2" t="s">
        <v>76</v>
      </c>
      <c r="J579" s="6" t="s">
        <v>58</v>
      </c>
      <c r="K579" s="7">
        <v>518</v>
      </c>
      <c r="L579" s="2" t="s">
        <v>165</v>
      </c>
      <c r="M579" s="3">
        <f>VLOOKUP(A579,'Pro rata results to population'!$A$6:$E$1046,5,FALSE)</f>
        <v>1.8101414935061151</v>
      </c>
      <c r="N579" s="3">
        <v>1.2679628064243449</v>
      </c>
      <c r="O579" s="2">
        <v>2.5</v>
      </c>
      <c r="P579" s="3">
        <f t="shared" si="40"/>
        <v>0.49281487743026209</v>
      </c>
      <c r="Q579" s="2" t="s">
        <v>25</v>
      </c>
      <c r="R579" s="33" t="str">
        <f t="shared" si="41"/>
        <v>Yes</v>
      </c>
      <c r="S579" s="34">
        <f t="shared" si="42"/>
        <v>700.47717870297049</v>
      </c>
      <c r="T579" s="33">
        <f t="shared" si="43"/>
        <v>5</v>
      </c>
      <c r="U579" s="2">
        <f t="shared" si="44"/>
        <v>121</v>
      </c>
      <c r="V579" s="31"/>
    </row>
    <row r="580" spans="1:22">
      <c r="A580" s="2">
        <v>578</v>
      </c>
      <c r="B580" s="2" t="s">
        <v>98</v>
      </c>
      <c r="C580" s="2" t="s">
        <v>31</v>
      </c>
      <c r="D580" s="2" t="s">
        <v>35</v>
      </c>
      <c r="E580" s="2" t="s">
        <v>28</v>
      </c>
      <c r="F580" s="2" t="s">
        <v>33</v>
      </c>
      <c r="G580" s="2" t="s">
        <v>38</v>
      </c>
      <c r="H580" s="2" t="s">
        <v>44</v>
      </c>
      <c r="I580" s="2" t="s">
        <v>76</v>
      </c>
      <c r="J580" s="6" t="s">
        <v>58</v>
      </c>
      <c r="K580" s="7">
        <v>518</v>
      </c>
      <c r="L580" s="2" t="s">
        <v>166</v>
      </c>
      <c r="M580" s="3">
        <f>VLOOKUP(A580,'Pro rata results to population'!$A$6:$E$1046,5,FALSE)</f>
        <v>9.3646604236984814</v>
      </c>
      <c r="N580" s="3">
        <v>1.5215553677092137</v>
      </c>
      <c r="O580" s="2">
        <v>2.5</v>
      </c>
      <c r="P580" s="3">
        <f t="shared" ref="P580:P643" si="45">SUM(1-(N580/O580))</f>
        <v>0.39137785291631455</v>
      </c>
      <c r="Q580" s="2" t="s">
        <v>25</v>
      </c>
      <c r="R580" s="33" t="str">
        <f t="shared" ref="R580:R643" si="46">IF(AND(P580&lt;0.5,P580&gt;-0.5),"Yes","No")</f>
        <v>Yes</v>
      </c>
      <c r="S580" s="34">
        <f t="shared" ref="S580:S643" si="47">SUM(N580/(M580/1000))</f>
        <v>162.47843476082929</v>
      </c>
      <c r="T580" s="33">
        <f t="shared" ref="T580:T643" si="48">IF(S580&lt;=12,1,IF(S580&lt;25,2,IF(S580&lt;50,3,IF(S580&lt;100,4,5))))</f>
        <v>5</v>
      </c>
      <c r="U580" s="2">
        <f t="shared" ref="U580:U643" si="49">RANK(S580,S$3:S$1043)</f>
        <v>538</v>
      </c>
      <c r="V580" s="31"/>
    </row>
    <row r="581" spans="1:22">
      <c r="A581" s="2">
        <v>579</v>
      </c>
      <c r="B581" s="2" t="s">
        <v>98</v>
      </c>
      <c r="C581" s="2" t="s">
        <v>31</v>
      </c>
      <c r="D581" s="2" t="s">
        <v>35</v>
      </c>
      <c r="E581" s="2" t="s">
        <v>28</v>
      </c>
      <c r="F581" s="2" t="s">
        <v>33</v>
      </c>
      <c r="G581" s="2" t="s">
        <v>38</v>
      </c>
      <c r="H581" s="2" t="s">
        <v>44</v>
      </c>
      <c r="I581" s="2" t="s">
        <v>76</v>
      </c>
      <c r="J581" s="6" t="s">
        <v>58</v>
      </c>
      <c r="K581" s="7">
        <v>520</v>
      </c>
      <c r="L581" s="2" t="s">
        <v>107</v>
      </c>
      <c r="M581" s="3">
        <f>VLOOKUP(A581,'Pro rata results to population'!$A$6:$E$1046,5,FALSE)</f>
        <v>2.4727264821522938</v>
      </c>
      <c r="N581" s="3">
        <v>3.6348267117497897</v>
      </c>
      <c r="O581" s="2">
        <v>2.5</v>
      </c>
      <c r="P581" s="3">
        <f t="shared" si="45"/>
        <v>-0.45393068469991582</v>
      </c>
      <c r="Q581" s="2" t="s">
        <v>25</v>
      </c>
      <c r="R581" s="33" t="str">
        <f t="shared" si="46"/>
        <v>Yes</v>
      </c>
      <c r="S581" s="34">
        <f t="shared" si="47"/>
        <v>1469.9671548735096</v>
      </c>
      <c r="T581" s="33">
        <f t="shared" si="48"/>
        <v>5</v>
      </c>
      <c r="U581" s="2">
        <f t="shared" si="49"/>
        <v>53</v>
      </c>
      <c r="V581" s="31"/>
    </row>
    <row r="582" spans="1:22">
      <c r="A582" s="2">
        <v>580</v>
      </c>
      <c r="B582" s="2" t="s">
        <v>98</v>
      </c>
      <c r="C582" s="2" t="s">
        <v>31</v>
      </c>
      <c r="D582" s="2" t="s">
        <v>35</v>
      </c>
      <c r="E582" s="2" t="s">
        <v>28</v>
      </c>
      <c r="F582" s="2" t="s">
        <v>33</v>
      </c>
      <c r="G582" s="2" t="s">
        <v>38</v>
      </c>
      <c r="H582" s="2" t="s">
        <v>44</v>
      </c>
      <c r="I582" s="2" t="s">
        <v>76</v>
      </c>
      <c r="J582" s="6" t="s">
        <v>58</v>
      </c>
      <c r="K582" s="7">
        <v>520</v>
      </c>
      <c r="L582" s="2" t="s">
        <v>165</v>
      </c>
      <c r="M582" s="3">
        <f>VLOOKUP(A582,'Pro rata results to population'!$A$6:$E$1046,5,FALSE)</f>
        <v>2.1383549799026373</v>
      </c>
      <c r="N582" s="3">
        <v>2.1132713440405748</v>
      </c>
      <c r="O582" s="2">
        <v>2.5</v>
      </c>
      <c r="P582" s="3">
        <f t="shared" si="45"/>
        <v>0.15469146238377007</v>
      </c>
      <c r="Q582" s="2" t="s">
        <v>25</v>
      </c>
      <c r="R582" s="33" t="str">
        <f t="shared" si="46"/>
        <v>Yes</v>
      </c>
      <c r="S582" s="34">
        <f t="shared" si="47"/>
        <v>988.26965770519337</v>
      </c>
      <c r="T582" s="33">
        <f t="shared" si="48"/>
        <v>5</v>
      </c>
      <c r="U582" s="2">
        <f t="shared" si="49"/>
        <v>78</v>
      </c>
      <c r="V582" s="31"/>
    </row>
    <row r="583" spans="1:22">
      <c r="A583" s="2">
        <v>581</v>
      </c>
      <c r="B583" s="2" t="s">
        <v>98</v>
      </c>
      <c r="C583" s="2" t="s">
        <v>31</v>
      </c>
      <c r="D583" s="2" t="s">
        <v>35</v>
      </c>
      <c r="E583" s="2" t="s">
        <v>28</v>
      </c>
      <c r="F583" s="2" t="s">
        <v>33</v>
      </c>
      <c r="G583" s="2" t="s">
        <v>38</v>
      </c>
      <c r="H583" s="2" t="s">
        <v>44</v>
      </c>
      <c r="I583" s="2" t="s">
        <v>76</v>
      </c>
      <c r="J583" s="6" t="s">
        <v>58</v>
      </c>
      <c r="K583" s="7">
        <v>520</v>
      </c>
      <c r="L583" s="2" t="s">
        <v>166</v>
      </c>
      <c r="M583" s="3">
        <f>VLOOKUP(A583,'Pro rata results to population'!$A$6:$E$1046,5,FALSE)</f>
        <v>10.453864669375795</v>
      </c>
      <c r="N583" s="3">
        <v>1.6060862214708371</v>
      </c>
      <c r="O583" s="2">
        <v>2.5</v>
      </c>
      <c r="P583" s="3">
        <f t="shared" si="45"/>
        <v>0.35756551141166515</v>
      </c>
      <c r="Q583" s="2" t="s">
        <v>25</v>
      </c>
      <c r="R583" s="33" t="str">
        <f t="shared" si="46"/>
        <v>Yes</v>
      </c>
      <c r="S583" s="34">
        <f t="shared" si="47"/>
        <v>153.63564311061023</v>
      </c>
      <c r="T583" s="33">
        <f t="shared" si="48"/>
        <v>5</v>
      </c>
      <c r="U583" s="2">
        <f t="shared" si="49"/>
        <v>569</v>
      </c>
      <c r="V583" s="31"/>
    </row>
    <row r="584" spans="1:22">
      <c r="A584" s="2">
        <v>582</v>
      </c>
      <c r="B584" s="2" t="s">
        <v>98</v>
      </c>
      <c r="C584" s="2" t="s">
        <v>31</v>
      </c>
      <c r="D584" s="2" t="s">
        <v>35</v>
      </c>
      <c r="E584" s="2" t="s">
        <v>28</v>
      </c>
      <c r="F584" s="2" t="s">
        <v>33</v>
      </c>
      <c r="G584" s="2" t="s">
        <v>38</v>
      </c>
      <c r="H584" s="2" t="s">
        <v>44</v>
      </c>
      <c r="I584" s="2" t="s">
        <v>76</v>
      </c>
      <c r="J584" s="6" t="s">
        <v>58</v>
      </c>
      <c r="K584" s="7">
        <v>524</v>
      </c>
      <c r="L584" s="2" t="s">
        <v>24</v>
      </c>
      <c r="M584" s="3">
        <f>VLOOKUP(A584,'Pro rata results to population'!$A$6:$E$1046,5,FALSE)</f>
        <v>6.6369924862307403</v>
      </c>
      <c r="N584" s="3">
        <v>1.6060862214708371</v>
      </c>
      <c r="O584" s="2">
        <v>2.5</v>
      </c>
      <c r="P584" s="3">
        <f t="shared" si="45"/>
        <v>0.35756551141166515</v>
      </c>
      <c r="Q584" s="2" t="s">
        <v>25</v>
      </c>
      <c r="R584" s="33" t="str">
        <f t="shared" si="46"/>
        <v>Yes</v>
      </c>
      <c r="S584" s="34">
        <f t="shared" si="47"/>
        <v>241.99006173396478</v>
      </c>
      <c r="T584" s="33">
        <f t="shared" si="48"/>
        <v>5</v>
      </c>
      <c r="U584" s="2">
        <f t="shared" si="49"/>
        <v>377</v>
      </c>
      <c r="V584" s="31"/>
    </row>
    <row r="585" spans="1:22">
      <c r="A585" s="2">
        <v>583</v>
      </c>
      <c r="B585" s="2" t="s">
        <v>98</v>
      </c>
      <c r="C585" s="2" t="s">
        <v>31</v>
      </c>
      <c r="D585" s="2" t="s">
        <v>35</v>
      </c>
      <c r="E585" s="2" t="s">
        <v>28</v>
      </c>
      <c r="F585" s="2" t="s">
        <v>33</v>
      </c>
      <c r="G585" s="2" t="s">
        <v>38</v>
      </c>
      <c r="H585" s="2" t="s">
        <v>44</v>
      </c>
      <c r="I585" s="2" t="s">
        <v>76</v>
      </c>
      <c r="J585" s="6" t="s">
        <v>58</v>
      </c>
      <c r="K585" s="7" t="s">
        <v>392</v>
      </c>
      <c r="L585" s="2" t="s">
        <v>24</v>
      </c>
      <c r="M585" s="3">
        <f>VLOOKUP(A585,'Pro rata results to population'!$A$6:$E$1046,5,FALSE)</f>
        <v>14.818480123822951</v>
      </c>
      <c r="N585" s="3">
        <v>3.1276415891800515</v>
      </c>
      <c r="O585" s="2">
        <v>2.5</v>
      </c>
      <c r="P585" s="3">
        <f t="shared" si="45"/>
        <v>-0.25105663567202052</v>
      </c>
      <c r="Q585" s="2" t="s">
        <v>25</v>
      </c>
      <c r="R585" s="33" t="str">
        <f t="shared" si="46"/>
        <v>Yes</v>
      </c>
      <c r="S585" s="34">
        <f t="shared" si="47"/>
        <v>211.06358837380995</v>
      </c>
      <c r="T585" s="33">
        <f t="shared" si="48"/>
        <v>5</v>
      </c>
      <c r="U585" s="2">
        <f t="shared" si="49"/>
        <v>443</v>
      </c>
      <c r="V585" s="31"/>
    </row>
    <row r="586" spans="1:22">
      <c r="A586" s="2">
        <v>584</v>
      </c>
      <c r="B586" s="2" t="s">
        <v>98</v>
      </c>
      <c r="C586" s="2" t="s">
        <v>31</v>
      </c>
      <c r="D586" s="2" t="s">
        <v>35</v>
      </c>
      <c r="E586" s="2" t="s">
        <v>28</v>
      </c>
      <c r="F586" s="2" t="s">
        <v>33</v>
      </c>
      <c r="G586" s="2" t="s">
        <v>38</v>
      </c>
      <c r="H586" s="2" t="s">
        <v>44</v>
      </c>
      <c r="I586" s="2" t="s">
        <v>76</v>
      </c>
      <c r="J586" s="6" t="s">
        <v>58</v>
      </c>
      <c r="K586" s="7" t="s">
        <v>393</v>
      </c>
      <c r="L586" s="2" t="s">
        <v>24</v>
      </c>
      <c r="M586" s="3">
        <f>VLOOKUP(A586,'Pro rata results to population'!$A$6:$E$1046,5,FALSE)</f>
        <v>15.708346258049955</v>
      </c>
      <c r="N586" s="3">
        <v>3.634826711749791</v>
      </c>
      <c r="O586" s="2">
        <v>2.5</v>
      </c>
      <c r="P586" s="3">
        <f t="shared" si="45"/>
        <v>-0.45393068469991649</v>
      </c>
      <c r="Q586" s="2" t="s">
        <v>25</v>
      </c>
      <c r="R586" s="33" t="str">
        <f t="shared" si="46"/>
        <v>Yes</v>
      </c>
      <c r="S586" s="34">
        <f t="shared" si="47"/>
        <v>231.39461354100689</v>
      </c>
      <c r="T586" s="33">
        <f t="shared" si="48"/>
        <v>5</v>
      </c>
      <c r="U586" s="2">
        <f t="shared" si="49"/>
        <v>404</v>
      </c>
      <c r="V586" s="31"/>
    </row>
    <row r="587" spans="1:22">
      <c r="A587" s="2">
        <v>585</v>
      </c>
      <c r="B587" s="2" t="s">
        <v>98</v>
      </c>
      <c r="C587" s="2" t="s">
        <v>31</v>
      </c>
      <c r="D587" s="2" t="s">
        <v>35</v>
      </c>
      <c r="E587" s="2" t="s">
        <v>28</v>
      </c>
      <c r="F587" s="2" t="s">
        <v>33</v>
      </c>
      <c r="G587" s="2" t="s">
        <v>38</v>
      </c>
      <c r="H587" s="2" t="s">
        <v>44</v>
      </c>
      <c r="I587" s="2" t="s">
        <v>76</v>
      </c>
      <c r="J587" s="6" t="s">
        <v>58</v>
      </c>
      <c r="K587" s="7">
        <v>571</v>
      </c>
      <c r="L587" s="2" t="s">
        <v>24</v>
      </c>
      <c r="M587" s="3">
        <f>VLOOKUP(A587,'Pro rata results to population'!$A$6:$E$1046,5,FALSE)</f>
        <v>4.9311533359036162</v>
      </c>
      <c r="N587" s="3">
        <v>1.437024513947591</v>
      </c>
      <c r="O587" s="2">
        <v>2.5</v>
      </c>
      <c r="P587" s="3">
        <f t="shared" si="45"/>
        <v>0.42519019442096362</v>
      </c>
      <c r="Q587" s="2" t="s">
        <v>25</v>
      </c>
      <c r="R587" s="33" t="str">
        <f t="shared" si="46"/>
        <v>Yes</v>
      </c>
      <c r="S587" s="34">
        <f t="shared" si="47"/>
        <v>291.41752771803868</v>
      </c>
      <c r="T587" s="33">
        <f t="shared" si="48"/>
        <v>5</v>
      </c>
      <c r="U587" s="2">
        <f t="shared" si="49"/>
        <v>319</v>
      </c>
      <c r="V587" s="31"/>
    </row>
    <row r="588" spans="1:22">
      <c r="A588" s="2">
        <v>586</v>
      </c>
      <c r="B588" s="2" t="s">
        <v>98</v>
      </c>
      <c r="C588" s="2" t="s">
        <v>31</v>
      </c>
      <c r="D588" s="2" t="s">
        <v>35</v>
      </c>
      <c r="E588" s="2" t="s">
        <v>28</v>
      </c>
      <c r="F588" s="2" t="s">
        <v>33</v>
      </c>
      <c r="G588" s="2" t="s">
        <v>33</v>
      </c>
      <c r="H588" s="2" t="s">
        <v>43</v>
      </c>
      <c r="I588" s="2" t="s">
        <v>47</v>
      </c>
      <c r="J588" s="6" t="s">
        <v>24</v>
      </c>
      <c r="K588" s="7" t="s">
        <v>24</v>
      </c>
      <c r="L588" s="2" t="s">
        <v>24</v>
      </c>
      <c r="M588" s="3">
        <f>VLOOKUP(A588,'Pro rata results to population'!$A$6:$E$1046,5,FALSE)</f>
        <v>17.610125201856036</v>
      </c>
      <c r="N588" s="3">
        <v>2.282</v>
      </c>
      <c r="O588" s="2">
        <v>2.5</v>
      </c>
      <c r="P588" s="3">
        <f t="shared" si="45"/>
        <v>8.7199999999999944E-2</v>
      </c>
      <c r="Q588" s="2" t="s">
        <v>25</v>
      </c>
      <c r="R588" s="33" t="str">
        <f t="shared" si="46"/>
        <v>Yes</v>
      </c>
      <c r="S588" s="34">
        <f t="shared" si="47"/>
        <v>129.58454149772237</v>
      </c>
      <c r="T588" s="33">
        <f t="shared" si="48"/>
        <v>5</v>
      </c>
      <c r="U588" s="2">
        <f t="shared" si="49"/>
        <v>653</v>
      </c>
      <c r="V588" s="31"/>
    </row>
    <row r="589" spans="1:22">
      <c r="A589" s="2">
        <v>587</v>
      </c>
      <c r="B589" s="2" t="s">
        <v>98</v>
      </c>
      <c r="C589" s="2" t="s">
        <v>31</v>
      </c>
      <c r="D589" s="2" t="s">
        <v>35</v>
      </c>
      <c r="E589" s="2" t="s">
        <v>28</v>
      </c>
      <c r="F589" s="2" t="s">
        <v>24</v>
      </c>
      <c r="G589" s="2" t="s">
        <v>39</v>
      </c>
      <c r="H589" s="2" t="s">
        <v>43</v>
      </c>
      <c r="I589" s="2" t="s">
        <v>76</v>
      </c>
      <c r="J589" s="6" t="s">
        <v>91</v>
      </c>
      <c r="K589" s="7" t="s">
        <v>257</v>
      </c>
      <c r="L589" s="2" t="s">
        <v>107</v>
      </c>
      <c r="M589" s="3">
        <f>VLOOKUP(A589,'Pro rata results to population'!$A$6:$E$1046,5,FALSE)</f>
        <v>1.2516119133869599</v>
      </c>
      <c r="N589" s="3">
        <v>1.2679628064243451</v>
      </c>
      <c r="O589" s="2">
        <v>2.5</v>
      </c>
      <c r="P589" s="3">
        <f t="shared" si="45"/>
        <v>0.49281487743026198</v>
      </c>
      <c r="Q589" s="2" t="s">
        <v>25</v>
      </c>
      <c r="R589" s="33" t="str">
        <f t="shared" si="46"/>
        <v>Yes</v>
      </c>
      <c r="S589" s="34">
        <f t="shared" si="47"/>
        <v>1013.0638681707162</v>
      </c>
      <c r="T589" s="33">
        <f t="shared" si="48"/>
        <v>5</v>
      </c>
      <c r="U589" s="2">
        <f t="shared" si="49"/>
        <v>75</v>
      </c>
      <c r="V589" s="31"/>
    </row>
    <row r="590" spans="1:22">
      <c r="A590" s="2">
        <v>588</v>
      </c>
      <c r="B590" s="2" t="s">
        <v>98</v>
      </c>
      <c r="C590" s="2" t="s">
        <v>31</v>
      </c>
      <c r="D590" s="2" t="s">
        <v>35</v>
      </c>
      <c r="E590" s="2" t="s">
        <v>28</v>
      </c>
      <c r="F590" s="2" t="s">
        <v>24</v>
      </c>
      <c r="G590" s="2" t="s">
        <v>39</v>
      </c>
      <c r="H590" s="2" t="s">
        <v>43</v>
      </c>
      <c r="I590" s="2" t="s">
        <v>76</v>
      </c>
      <c r="J590" s="6" t="s">
        <v>91</v>
      </c>
      <c r="K590" s="7" t="s">
        <v>257</v>
      </c>
      <c r="L590" s="2" t="s">
        <v>394</v>
      </c>
      <c r="M590" s="3">
        <f>VLOOKUP(A590,'Pro rata results to population'!$A$6:$E$1046,5,FALSE)</f>
        <v>3.2093272727680278</v>
      </c>
      <c r="N590" s="3">
        <v>2.4513947590870715</v>
      </c>
      <c r="O590" s="2">
        <v>2.5</v>
      </c>
      <c r="P590" s="3">
        <f t="shared" si="45"/>
        <v>1.9442096365171357E-2</v>
      </c>
      <c r="Q590" s="2" t="s">
        <v>25</v>
      </c>
      <c r="R590" s="33" t="str">
        <f t="shared" si="46"/>
        <v>Yes</v>
      </c>
      <c r="S590" s="34">
        <f t="shared" si="47"/>
        <v>763.83445835760972</v>
      </c>
      <c r="T590" s="33">
        <f t="shared" si="48"/>
        <v>5</v>
      </c>
      <c r="U590" s="2">
        <f t="shared" si="49"/>
        <v>107</v>
      </c>
      <c r="V590" s="31"/>
    </row>
    <row r="591" spans="1:22">
      <c r="A591" s="2">
        <v>589</v>
      </c>
      <c r="B591" s="2" t="s">
        <v>98</v>
      </c>
      <c r="C591" s="2" t="s">
        <v>31</v>
      </c>
      <c r="D591" s="2" t="s">
        <v>35</v>
      </c>
      <c r="E591" s="2" t="s">
        <v>28</v>
      </c>
      <c r="F591" s="2" t="s">
        <v>24</v>
      </c>
      <c r="G591" s="2" t="s">
        <v>39</v>
      </c>
      <c r="H591" s="2" t="s">
        <v>43</v>
      </c>
      <c r="I591" s="2" t="s">
        <v>76</v>
      </c>
      <c r="J591" s="6" t="s">
        <v>91</v>
      </c>
      <c r="K591" s="7" t="s">
        <v>257</v>
      </c>
      <c r="L591" s="2" t="s">
        <v>104</v>
      </c>
      <c r="M591" s="3">
        <f>VLOOKUP(A591,'Pro rata results to population'!$A$6:$E$1046,5,FALSE)</f>
        <v>14.058118844227227</v>
      </c>
      <c r="N591" s="3">
        <v>1.6906170752324599</v>
      </c>
      <c r="O591" s="2">
        <v>2.5</v>
      </c>
      <c r="P591" s="3">
        <f t="shared" si="45"/>
        <v>0.32375316990701608</v>
      </c>
      <c r="Q591" s="2" t="s">
        <v>25</v>
      </c>
      <c r="R591" s="33" t="str">
        <f t="shared" si="46"/>
        <v>Yes</v>
      </c>
      <c r="S591" s="34">
        <f t="shared" si="47"/>
        <v>120.25912527597448</v>
      </c>
      <c r="T591" s="33">
        <f t="shared" si="48"/>
        <v>5</v>
      </c>
      <c r="U591" s="2">
        <f t="shared" si="49"/>
        <v>684</v>
      </c>
      <c r="V591" s="31"/>
    </row>
    <row r="592" spans="1:22">
      <c r="A592" s="2">
        <v>590</v>
      </c>
      <c r="B592" s="2" t="s">
        <v>98</v>
      </c>
      <c r="C592" s="2" t="s">
        <v>31</v>
      </c>
      <c r="D592" s="2" t="s">
        <v>35</v>
      </c>
      <c r="E592" s="2" t="s">
        <v>28</v>
      </c>
      <c r="F592" s="2" t="s">
        <v>24</v>
      </c>
      <c r="G592" s="2" t="s">
        <v>39</v>
      </c>
      <c r="H592" s="2" t="s">
        <v>43</v>
      </c>
      <c r="I592" s="2" t="s">
        <v>76</v>
      </c>
      <c r="J592" s="6" t="s">
        <v>91</v>
      </c>
      <c r="K592" s="7">
        <v>221</v>
      </c>
      <c r="L592" s="2" t="s">
        <v>24</v>
      </c>
      <c r="M592" s="3">
        <f>VLOOKUP(A592,'Pro rata results to population'!$A$6:$E$1046,5,FALSE)</f>
        <v>7.3917926657396311</v>
      </c>
      <c r="N592" s="3">
        <v>1.437024513947591</v>
      </c>
      <c r="O592" s="2">
        <v>2.5</v>
      </c>
      <c r="P592" s="3">
        <f t="shared" si="45"/>
        <v>0.42519019442096362</v>
      </c>
      <c r="Q592" s="2" t="s">
        <v>25</v>
      </c>
      <c r="R592" s="33" t="str">
        <f t="shared" si="46"/>
        <v>Yes</v>
      </c>
      <c r="S592" s="34">
        <f t="shared" si="47"/>
        <v>194.40811977966928</v>
      </c>
      <c r="T592" s="33">
        <f t="shared" si="48"/>
        <v>5</v>
      </c>
      <c r="U592" s="2">
        <f t="shared" si="49"/>
        <v>472</v>
      </c>
      <c r="V592" s="31"/>
    </row>
    <row r="593" spans="1:22">
      <c r="A593" s="2">
        <v>591</v>
      </c>
      <c r="B593" s="2" t="s">
        <v>98</v>
      </c>
      <c r="C593" s="2" t="s">
        <v>31</v>
      </c>
      <c r="D593" s="2" t="s">
        <v>35</v>
      </c>
      <c r="E593" s="2" t="s">
        <v>28</v>
      </c>
      <c r="F593" s="2" t="s">
        <v>24</v>
      </c>
      <c r="G593" s="2" t="s">
        <v>39</v>
      </c>
      <c r="H593" s="2" t="s">
        <v>43</v>
      </c>
      <c r="I593" s="2" t="s">
        <v>76</v>
      </c>
      <c r="J593" s="6" t="s">
        <v>68</v>
      </c>
      <c r="K593" s="7" t="s">
        <v>24</v>
      </c>
      <c r="L593" s="2" t="s">
        <v>24</v>
      </c>
      <c r="M593" s="3">
        <f>VLOOKUP(A593,'Pro rata results to population'!$A$6:$E$1046,5,FALSE)</f>
        <v>14.21865396015161</v>
      </c>
      <c r="N593" s="3">
        <v>2.0287404902789521</v>
      </c>
      <c r="O593" s="2">
        <v>2.5</v>
      </c>
      <c r="P593" s="3">
        <f t="shared" si="45"/>
        <v>0.18850380388841914</v>
      </c>
      <c r="Q593" s="2" t="s">
        <v>25</v>
      </c>
      <c r="R593" s="33" t="str">
        <f t="shared" si="46"/>
        <v>Yes</v>
      </c>
      <c r="S593" s="34">
        <f t="shared" si="47"/>
        <v>142.6816136017224</v>
      </c>
      <c r="T593" s="33">
        <f t="shared" si="48"/>
        <v>5</v>
      </c>
      <c r="U593" s="2">
        <f t="shared" si="49"/>
        <v>608</v>
      </c>
      <c r="V593" s="31"/>
    </row>
    <row r="594" spans="1:22">
      <c r="A594" s="2">
        <v>592</v>
      </c>
      <c r="B594" s="2" t="s">
        <v>98</v>
      </c>
      <c r="C594" s="2" t="s">
        <v>31</v>
      </c>
      <c r="D594" s="2" t="s">
        <v>35</v>
      </c>
      <c r="E594" s="2" t="s">
        <v>28</v>
      </c>
      <c r="F594" s="2" t="s">
        <v>24</v>
      </c>
      <c r="G594" s="2" t="s">
        <v>39</v>
      </c>
      <c r="H594" s="2" t="s">
        <v>43</v>
      </c>
      <c r="I594" s="2" t="s">
        <v>76</v>
      </c>
      <c r="J594" s="6" t="s">
        <v>58</v>
      </c>
      <c r="K594" s="9">
        <v>517519</v>
      </c>
      <c r="L594" s="2" t="s">
        <v>24</v>
      </c>
      <c r="M594" s="3">
        <f>VLOOKUP(A594,'Pro rata results to population'!$A$6:$E$1046,5,FALSE)</f>
        <v>35.13487047384799</v>
      </c>
      <c r="N594" s="3">
        <v>3.0431107354184292</v>
      </c>
      <c r="O594" s="2">
        <v>2.5</v>
      </c>
      <c r="P594" s="3">
        <f t="shared" si="45"/>
        <v>-0.21724429416737179</v>
      </c>
      <c r="Q594" s="2" t="s">
        <v>25</v>
      </c>
      <c r="R594" s="33" t="str">
        <f t="shared" si="46"/>
        <v>Yes</v>
      </c>
      <c r="S594" s="34">
        <f t="shared" si="47"/>
        <v>86.612265660222491</v>
      </c>
      <c r="T594" s="33">
        <f t="shared" si="48"/>
        <v>4</v>
      </c>
      <c r="U594" s="2">
        <f t="shared" si="49"/>
        <v>820</v>
      </c>
      <c r="V594" s="31"/>
    </row>
    <row r="595" spans="1:22">
      <c r="A595" s="2">
        <v>593</v>
      </c>
      <c r="B595" s="2" t="s">
        <v>98</v>
      </c>
      <c r="C595" s="2" t="s">
        <v>31</v>
      </c>
      <c r="D595" s="2" t="s">
        <v>35</v>
      </c>
      <c r="E595" s="2" t="s">
        <v>28</v>
      </c>
      <c r="F595" s="2" t="s">
        <v>24</v>
      </c>
      <c r="G595" s="2" t="s">
        <v>39</v>
      </c>
      <c r="H595" s="2" t="s">
        <v>43</v>
      </c>
      <c r="I595" s="2" t="s">
        <v>76</v>
      </c>
      <c r="J595" s="6" t="s">
        <v>58</v>
      </c>
      <c r="K595" s="2">
        <v>521</v>
      </c>
      <c r="L595" s="2" t="s">
        <v>107</v>
      </c>
      <c r="M595" s="3">
        <f>VLOOKUP(A595,'Pro rata results to population'!$A$6:$E$1046,5,FALSE)</f>
        <v>2.1315629079285872</v>
      </c>
      <c r="N595" s="3">
        <v>1.521555367709214</v>
      </c>
      <c r="O595" s="2">
        <v>2.5</v>
      </c>
      <c r="P595" s="3">
        <f t="shared" si="45"/>
        <v>0.39137785291631444</v>
      </c>
      <c r="Q595" s="2" t="s">
        <v>25</v>
      </c>
      <c r="R595" s="33" t="str">
        <f t="shared" si="46"/>
        <v>Yes</v>
      </c>
      <c r="S595" s="34">
        <f t="shared" si="47"/>
        <v>713.82146970639167</v>
      </c>
      <c r="T595" s="33">
        <f t="shared" si="48"/>
        <v>5</v>
      </c>
      <c r="U595" s="2">
        <f t="shared" si="49"/>
        <v>116</v>
      </c>
      <c r="V595" s="31"/>
    </row>
    <row r="596" spans="1:22">
      <c r="A596" s="2">
        <v>594</v>
      </c>
      <c r="B596" s="2" t="s">
        <v>98</v>
      </c>
      <c r="C596" s="2" t="s">
        <v>31</v>
      </c>
      <c r="D596" s="2" t="s">
        <v>35</v>
      </c>
      <c r="E596" s="2" t="s">
        <v>28</v>
      </c>
      <c r="F596" s="2" t="s">
        <v>24</v>
      </c>
      <c r="G596" s="2" t="s">
        <v>39</v>
      </c>
      <c r="H596" s="2" t="s">
        <v>43</v>
      </c>
      <c r="I596" s="2" t="s">
        <v>76</v>
      </c>
      <c r="J596" s="6" t="s">
        <v>58</v>
      </c>
      <c r="K596" s="7" t="s">
        <v>24</v>
      </c>
      <c r="L596" s="2" t="s">
        <v>111</v>
      </c>
      <c r="M596" s="3">
        <f>VLOOKUP(A596,'Pro rata results to population'!$A$6:$E$1046,5,FALSE)</f>
        <v>16.820424571716622</v>
      </c>
      <c r="N596" s="3">
        <v>2.2823330515638207</v>
      </c>
      <c r="O596" s="2">
        <v>2.5</v>
      </c>
      <c r="P596" s="3">
        <f t="shared" si="45"/>
        <v>8.7066779374471714E-2</v>
      </c>
      <c r="Q596" s="2" t="s">
        <v>25</v>
      </c>
      <c r="R596" s="33" t="str">
        <f t="shared" si="46"/>
        <v>Yes</v>
      </c>
      <c r="S596" s="34">
        <f t="shared" si="47"/>
        <v>135.68819513637848</v>
      </c>
      <c r="T596" s="33">
        <f t="shared" si="48"/>
        <v>5</v>
      </c>
      <c r="U596" s="2">
        <f t="shared" si="49"/>
        <v>623</v>
      </c>
      <c r="V596" s="31"/>
    </row>
    <row r="597" spans="1:22">
      <c r="A597" s="2">
        <v>595</v>
      </c>
      <c r="B597" s="2" t="s">
        <v>98</v>
      </c>
      <c r="C597" s="2" t="s">
        <v>31</v>
      </c>
      <c r="D597" s="2" t="s">
        <v>35</v>
      </c>
      <c r="E597" s="2" t="s">
        <v>28</v>
      </c>
      <c r="F597" s="2" t="s">
        <v>24</v>
      </c>
      <c r="G597" s="2" t="s">
        <v>39</v>
      </c>
      <c r="H597" s="2" t="s">
        <v>43</v>
      </c>
      <c r="I597" s="2" t="s">
        <v>76</v>
      </c>
      <c r="J597" s="6" t="s">
        <v>58</v>
      </c>
      <c r="K597" s="2" t="s">
        <v>170</v>
      </c>
      <c r="L597" s="2" t="s">
        <v>24</v>
      </c>
      <c r="M597" s="3">
        <f>VLOOKUP(A597,'Pro rata results to population'!$A$6:$E$1046,5,FALSE)</f>
        <v>20.973568697324446</v>
      </c>
      <c r="N597" s="3">
        <v>3.3812341504649206</v>
      </c>
      <c r="O597" s="2">
        <v>2.5</v>
      </c>
      <c r="P597" s="3">
        <f t="shared" si="45"/>
        <v>-0.35249366018596828</v>
      </c>
      <c r="Q597" s="2" t="s">
        <v>25</v>
      </c>
      <c r="R597" s="33" t="str">
        <f t="shared" si="46"/>
        <v>Yes</v>
      </c>
      <c r="S597" s="34">
        <f t="shared" si="47"/>
        <v>161.21405943168162</v>
      </c>
      <c r="T597" s="33">
        <f t="shared" si="48"/>
        <v>5</v>
      </c>
      <c r="U597" s="2">
        <f t="shared" si="49"/>
        <v>541</v>
      </c>
      <c r="V597" s="31"/>
    </row>
    <row r="598" spans="1:22">
      <c r="A598" s="2">
        <v>596</v>
      </c>
      <c r="B598" s="2" t="s">
        <v>98</v>
      </c>
      <c r="C598" s="2" t="s">
        <v>31</v>
      </c>
      <c r="D598" s="2" t="s">
        <v>35</v>
      </c>
      <c r="E598" s="2" t="s">
        <v>28</v>
      </c>
      <c r="F598" s="2" t="s">
        <v>24</v>
      </c>
      <c r="G598" s="2" t="s">
        <v>39</v>
      </c>
      <c r="H598" s="2" t="s">
        <v>44</v>
      </c>
      <c r="I598" s="2" t="s">
        <v>45</v>
      </c>
      <c r="J598" s="6" t="s">
        <v>112</v>
      </c>
      <c r="K598" s="7" t="s">
        <v>395</v>
      </c>
      <c r="L598" s="2" t="s">
        <v>24</v>
      </c>
      <c r="M598" s="3">
        <f>VLOOKUP(A598,'Pro rata results to population'!$A$6:$E$1046,5,FALSE)</f>
        <v>31.384351400545878</v>
      </c>
      <c r="N598" s="3">
        <v>2.1978021978021971</v>
      </c>
      <c r="O598" s="2">
        <v>2.5</v>
      </c>
      <c r="P598" s="3">
        <f t="shared" si="45"/>
        <v>0.12087912087912112</v>
      </c>
      <c r="Q598" s="2" t="s">
        <v>25</v>
      </c>
      <c r="R598" s="33" t="str">
        <f t="shared" si="46"/>
        <v>Yes</v>
      </c>
      <c r="S598" s="34">
        <f t="shared" si="47"/>
        <v>70.028600233043846</v>
      </c>
      <c r="T598" s="33">
        <f t="shared" si="48"/>
        <v>4</v>
      </c>
      <c r="U598" s="2">
        <f t="shared" si="49"/>
        <v>879</v>
      </c>
      <c r="V598" s="31"/>
    </row>
    <row r="599" spans="1:22">
      <c r="A599" s="2">
        <v>597</v>
      </c>
      <c r="B599" s="2" t="s">
        <v>98</v>
      </c>
      <c r="C599" s="2" t="s">
        <v>31</v>
      </c>
      <c r="D599" s="2" t="s">
        <v>35</v>
      </c>
      <c r="E599" s="2" t="s">
        <v>28</v>
      </c>
      <c r="F599" s="2" t="s">
        <v>24</v>
      </c>
      <c r="G599" s="2" t="s">
        <v>39</v>
      </c>
      <c r="H599" s="2" t="s">
        <v>44</v>
      </c>
      <c r="I599" s="2" t="s">
        <v>45</v>
      </c>
      <c r="J599" s="6" t="s">
        <v>112</v>
      </c>
      <c r="K599" s="7" t="s">
        <v>396</v>
      </c>
      <c r="L599" s="2" t="s">
        <v>24</v>
      </c>
      <c r="M599" s="3">
        <f>VLOOKUP(A599,'Pro rata results to population'!$A$6:$E$1046,5,FALSE)</f>
        <v>24.704437032927686</v>
      </c>
      <c r="N599" s="3">
        <v>2.1132713440405748</v>
      </c>
      <c r="O599" s="2">
        <v>2.5</v>
      </c>
      <c r="P599" s="3">
        <f t="shared" si="45"/>
        <v>0.15469146238377007</v>
      </c>
      <c r="Q599" s="2" t="s">
        <v>25</v>
      </c>
      <c r="R599" s="33" t="str">
        <f t="shared" si="46"/>
        <v>Yes</v>
      </c>
      <c r="S599" s="34">
        <f t="shared" si="47"/>
        <v>85.542177756322431</v>
      </c>
      <c r="T599" s="33">
        <f t="shared" si="48"/>
        <v>4</v>
      </c>
      <c r="U599" s="2">
        <f t="shared" si="49"/>
        <v>823</v>
      </c>
      <c r="V599" s="31"/>
    </row>
    <row r="600" spans="1:22">
      <c r="A600" s="2">
        <v>598</v>
      </c>
      <c r="B600" s="2" t="s">
        <v>98</v>
      </c>
      <c r="C600" s="2" t="s">
        <v>31</v>
      </c>
      <c r="D600" s="2" t="s">
        <v>35</v>
      </c>
      <c r="E600" s="2" t="s">
        <v>28</v>
      </c>
      <c r="F600" s="2" t="s">
        <v>24</v>
      </c>
      <c r="G600" s="2" t="s">
        <v>39</v>
      </c>
      <c r="H600" s="2" t="s">
        <v>44</v>
      </c>
      <c r="I600" s="2" t="s">
        <v>45</v>
      </c>
      <c r="J600" s="6" t="s">
        <v>112</v>
      </c>
      <c r="K600" s="7">
        <v>440</v>
      </c>
      <c r="L600" s="2" t="s">
        <v>24</v>
      </c>
      <c r="M600" s="3">
        <f>VLOOKUP(A600,'Pro rata results to population'!$A$6:$E$1046,5,FALSE)</f>
        <v>15.271306610994325</v>
      </c>
      <c r="N600" s="3">
        <v>1.775147928994083</v>
      </c>
      <c r="O600" s="2">
        <v>2.5</v>
      </c>
      <c r="P600" s="3">
        <f t="shared" si="45"/>
        <v>0.28994082840236679</v>
      </c>
      <c r="Q600" s="2" t="s">
        <v>25</v>
      </c>
      <c r="R600" s="33" t="str">
        <f t="shared" si="46"/>
        <v>Yes</v>
      </c>
      <c r="S600" s="34">
        <f t="shared" si="47"/>
        <v>116.24073657954681</v>
      </c>
      <c r="T600" s="33">
        <f t="shared" si="48"/>
        <v>5</v>
      </c>
      <c r="U600" s="2">
        <f t="shared" si="49"/>
        <v>711</v>
      </c>
      <c r="V600" s="31"/>
    </row>
    <row r="601" spans="1:22">
      <c r="A601" s="2">
        <v>599</v>
      </c>
      <c r="B601" s="2" t="s">
        <v>98</v>
      </c>
      <c r="C601" s="2" t="s">
        <v>31</v>
      </c>
      <c r="D601" s="2" t="s">
        <v>35</v>
      </c>
      <c r="E601" s="2" t="s">
        <v>28</v>
      </c>
      <c r="F601" s="2" t="s">
        <v>24</v>
      </c>
      <c r="G601" s="2" t="s">
        <v>39</v>
      </c>
      <c r="H601" s="2" t="s">
        <v>44</v>
      </c>
      <c r="I601" s="2" t="s">
        <v>46</v>
      </c>
      <c r="J601" s="6" t="s">
        <v>397</v>
      </c>
      <c r="K601" s="7" t="s">
        <v>24</v>
      </c>
      <c r="L601" s="2" t="s">
        <v>24</v>
      </c>
      <c r="M601" s="3">
        <f>VLOOKUP(A601,'Pro rata results to population'!$A$6:$E$1046,5,FALSE)</f>
        <v>28.744127572487624</v>
      </c>
      <c r="N601" s="3">
        <v>3.3812341504649206</v>
      </c>
      <c r="O601" s="2">
        <v>2.5</v>
      </c>
      <c r="P601" s="3">
        <f t="shared" si="45"/>
        <v>-0.35249366018596828</v>
      </c>
      <c r="Q601" s="2" t="s">
        <v>25</v>
      </c>
      <c r="R601" s="33" t="str">
        <f t="shared" si="46"/>
        <v>Yes</v>
      </c>
      <c r="S601" s="34">
        <f t="shared" si="47"/>
        <v>117.632171717094</v>
      </c>
      <c r="T601" s="33">
        <f t="shared" si="48"/>
        <v>5</v>
      </c>
      <c r="U601" s="2">
        <f t="shared" si="49"/>
        <v>696</v>
      </c>
      <c r="V601" s="31"/>
    </row>
    <row r="602" spans="1:22">
      <c r="A602" s="2">
        <v>600</v>
      </c>
      <c r="B602" s="2" t="s">
        <v>98</v>
      </c>
      <c r="C602" s="2" t="s">
        <v>31</v>
      </c>
      <c r="D602" s="2" t="s">
        <v>35</v>
      </c>
      <c r="E602" s="2" t="s">
        <v>28</v>
      </c>
      <c r="F602" s="2" t="s">
        <v>24</v>
      </c>
      <c r="G602" s="2" t="s">
        <v>39</v>
      </c>
      <c r="H602" s="2" t="s">
        <v>44</v>
      </c>
      <c r="I602" s="2" t="s">
        <v>46</v>
      </c>
      <c r="J602" s="6" t="s">
        <v>124</v>
      </c>
      <c r="K602" s="7" t="s">
        <v>24</v>
      </c>
      <c r="L602" s="2" t="s">
        <v>24</v>
      </c>
      <c r="M602" s="3">
        <f>VLOOKUP(A602,'Pro rata results to population'!$A$6:$E$1046,5,FALSE)</f>
        <v>26.64914540119716</v>
      </c>
      <c r="N602" s="3">
        <v>1.8596787827557058</v>
      </c>
      <c r="O602" s="2">
        <v>2.5</v>
      </c>
      <c r="P602" s="3">
        <f t="shared" si="45"/>
        <v>0.25612848689771772</v>
      </c>
      <c r="Q602" s="2" t="s">
        <v>25</v>
      </c>
      <c r="R602" s="33" t="str">
        <f t="shared" si="46"/>
        <v>Yes</v>
      </c>
      <c r="S602" s="34">
        <f t="shared" si="47"/>
        <v>69.783805625232674</v>
      </c>
      <c r="T602" s="33">
        <f t="shared" si="48"/>
        <v>4</v>
      </c>
      <c r="U602" s="2">
        <f t="shared" si="49"/>
        <v>881</v>
      </c>
      <c r="V602" s="31"/>
    </row>
    <row r="603" spans="1:22">
      <c r="A603" s="2">
        <v>601</v>
      </c>
      <c r="B603" s="2" t="s">
        <v>98</v>
      </c>
      <c r="C603" s="2" t="s">
        <v>31</v>
      </c>
      <c r="D603" s="2" t="s">
        <v>35</v>
      </c>
      <c r="E603" s="2" t="s">
        <v>28</v>
      </c>
      <c r="F603" s="2" t="s">
        <v>24</v>
      </c>
      <c r="G603" s="2" t="s">
        <v>39</v>
      </c>
      <c r="H603" s="2" t="s">
        <v>44</v>
      </c>
      <c r="I603" s="2" t="s">
        <v>46</v>
      </c>
      <c r="J603" s="6" t="s">
        <v>61</v>
      </c>
      <c r="K603" s="7" t="s">
        <v>398</v>
      </c>
      <c r="L603" s="2" t="s">
        <v>24</v>
      </c>
      <c r="M603" s="3">
        <f>VLOOKUP(A603,'Pro rata results to population'!$A$6:$E$1046,5,FALSE)</f>
        <v>27.167966543967111</v>
      </c>
      <c r="N603" s="3">
        <v>1.8596787827557055</v>
      </c>
      <c r="O603" s="2">
        <v>2.5</v>
      </c>
      <c r="P603" s="3">
        <f t="shared" si="45"/>
        <v>0.25612848689771783</v>
      </c>
      <c r="Q603" s="2" t="s">
        <v>25</v>
      </c>
      <c r="R603" s="33" t="str">
        <f t="shared" si="46"/>
        <v>Yes</v>
      </c>
      <c r="S603" s="34">
        <f t="shared" si="47"/>
        <v>68.451158453324283</v>
      </c>
      <c r="T603" s="33">
        <f t="shared" si="48"/>
        <v>4</v>
      </c>
      <c r="U603" s="2">
        <f t="shared" si="49"/>
        <v>888</v>
      </c>
      <c r="V603" s="31"/>
    </row>
    <row r="604" spans="1:22">
      <c r="A604" s="2">
        <v>602</v>
      </c>
      <c r="B604" s="2" t="s">
        <v>98</v>
      </c>
      <c r="C604" s="2" t="s">
        <v>31</v>
      </c>
      <c r="D604" s="2" t="s">
        <v>35</v>
      </c>
      <c r="E604" s="2" t="s">
        <v>28</v>
      </c>
      <c r="F604" s="2" t="s">
        <v>24</v>
      </c>
      <c r="G604" s="2" t="s">
        <v>39</v>
      </c>
      <c r="H604" s="2" t="s">
        <v>44</v>
      </c>
      <c r="I604" s="2" t="s">
        <v>46</v>
      </c>
      <c r="J604" s="6" t="s">
        <v>61</v>
      </c>
      <c r="K604" s="7" t="s">
        <v>399</v>
      </c>
      <c r="L604" s="2" t="s">
        <v>24</v>
      </c>
      <c r="M604" s="3">
        <f>VLOOKUP(A604,'Pro rata results to population'!$A$6:$E$1046,5,FALSE)</f>
        <v>25.055268073571703</v>
      </c>
      <c r="N604" s="3">
        <v>3.4657650042265442</v>
      </c>
      <c r="O604" s="2">
        <v>2.5</v>
      </c>
      <c r="P604" s="3">
        <f t="shared" si="45"/>
        <v>-0.38630600169061768</v>
      </c>
      <c r="Q604" s="2" t="s">
        <v>25</v>
      </c>
      <c r="R604" s="33" t="str">
        <f t="shared" si="46"/>
        <v>Yes</v>
      </c>
      <c r="S604" s="34">
        <f t="shared" si="47"/>
        <v>138.32480235492804</v>
      </c>
      <c r="T604" s="33">
        <f t="shared" si="48"/>
        <v>5</v>
      </c>
      <c r="U604" s="2">
        <f t="shared" si="49"/>
        <v>618</v>
      </c>
      <c r="V604" s="31"/>
    </row>
    <row r="605" spans="1:22">
      <c r="A605" s="2">
        <v>603</v>
      </c>
      <c r="B605" s="2" t="s">
        <v>98</v>
      </c>
      <c r="C605" s="2" t="s">
        <v>31</v>
      </c>
      <c r="D605" s="2" t="s">
        <v>35</v>
      </c>
      <c r="E605" s="2" t="s">
        <v>28</v>
      </c>
      <c r="F605" s="2" t="s">
        <v>24</v>
      </c>
      <c r="G605" s="2" t="s">
        <v>39</v>
      </c>
      <c r="H605" s="2" t="s">
        <v>44</v>
      </c>
      <c r="I605" s="2" t="s">
        <v>46</v>
      </c>
      <c r="J605" s="6" t="s">
        <v>61</v>
      </c>
      <c r="K605" s="7">
        <v>567</v>
      </c>
      <c r="L605" s="2" t="s">
        <v>24</v>
      </c>
      <c r="M605" s="3">
        <f>VLOOKUP(A605,'Pro rata results to population'!$A$6:$E$1046,5,FALSE)</f>
        <v>6.6351671629064866</v>
      </c>
      <c r="N605" s="3">
        <v>1.2679628064243451</v>
      </c>
      <c r="O605" s="2">
        <v>2.5</v>
      </c>
      <c r="P605" s="3">
        <f t="shared" si="45"/>
        <v>0.49281487743026198</v>
      </c>
      <c r="Q605" s="2" t="s">
        <v>25</v>
      </c>
      <c r="R605" s="33" t="str">
        <f t="shared" si="46"/>
        <v>Yes</v>
      </c>
      <c r="S605" s="34">
        <f t="shared" si="47"/>
        <v>191.09734167856641</v>
      </c>
      <c r="T605" s="33">
        <f t="shared" si="48"/>
        <v>5</v>
      </c>
      <c r="U605" s="2">
        <f t="shared" si="49"/>
        <v>481</v>
      </c>
      <c r="V605" s="31"/>
    </row>
    <row r="606" spans="1:22">
      <c r="A606" s="2">
        <v>604</v>
      </c>
      <c r="B606" s="2" t="s">
        <v>98</v>
      </c>
      <c r="C606" s="2" t="s">
        <v>31</v>
      </c>
      <c r="D606" s="2" t="s">
        <v>35</v>
      </c>
      <c r="E606" s="2" t="s">
        <v>28</v>
      </c>
      <c r="F606" s="2" t="s">
        <v>24</v>
      </c>
      <c r="G606" s="2" t="s">
        <v>39</v>
      </c>
      <c r="H606" s="2" t="s">
        <v>44</v>
      </c>
      <c r="I606" s="2" t="s">
        <v>46</v>
      </c>
      <c r="J606" s="6" t="s">
        <v>131</v>
      </c>
      <c r="K606" s="7" t="s">
        <v>24</v>
      </c>
      <c r="L606" s="2" t="s">
        <v>24</v>
      </c>
      <c r="M606" s="3">
        <f>VLOOKUP(A606,'Pro rata results to population'!$A$6:$E$1046,5,FALSE)</f>
        <v>29.294346280332988</v>
      </c>
      <c r="N606" s="3">
        <v>1.6906170752324596</v>
      </c>
      <c r="O606" s="2">
        <v>2.5</v>
      </c>
      <c r="P606" s="3">
        <f t="shared" si="45"/>
        <v>0.32375316990701619</v>
      </c>
      <c r="Q606" s="2" t="s">
        <v>25</v>
      </c>
      <c r="R606" s="33" t="str">
        <f t="shared" si="46"/>
        <v>Yes</v>
      </c>
      <c r="S606" s="34">
        <f t="shared" si="47"/>
        <v>57.711377446489394</v>
      </c>
      <c r="T606" s="33">
        <f t="shared" si="48"/>
        <v>4</v>
      </c>
      <c r="U606" s="2">
        <f t="shared" si="49"/>
        <v>931</v>
      </c>
      <c r="V606" s="31"/>
    </row>
    <row r="607" spans="1:22">
      <c r="A607" s="2">
        <v>605</v>
      </c>
      <c r="B607" s="2" t="s">
        <v>98</v>
      </c>
      <c r="C607" s="2" t="s">
        <v>31</v>
      </c>
      <c r="D607" s="2" t="s">
        <v>35</v>
      </c>
      <c r="E607" s="2" t="s">
        <v>28</v>
      </c>
      <c r="F607" s="2" t="s">
        <v>24</v>
      </c>
      <c r="G607" s="2" t="s">
        <v>39</v>
      </c>
      <c r="H607" s="2" t="s">
        <v>44</v>
      </c>
      <c r="I607" s="2" t="s">
        <v>47</v>
      </c>
      <c r="J607" s="6" t="s">
        <v>62</v>
      </c>
      <c r="K607" s="7" t="s">
        <v>400</v>
      </c>
      <c r="L607" s="2" t="s">
        <v>24</v>
      </c>
      <c r="M607" s="3">
        <f>VLOOKUP(A607,'Pro rata results to population'!$A$6:$E$1046,5,FALSE)</f>
        <v>23.354013812271031</v>
      </c>
      <c r="N607" s="3">
        <v>2.1978021978021984</v>
      </c>
      <c r="O607" s="2">
        <v>2.5</v>
      </c>
      <c r="P607" s="3">
        <f t="shared" si="45"/>
        <v>0.12087912087912067</v>
      </c>
      <c r="Q607" s="2" t="s">
        <v>25</v>
      </c>
      <c r="R607" s="33" t="str">
        <f t="shared" si="46"/>
        <v>Yes</v>
      </c>
      <c r="S607" s="34">
        <f t="shared" si="47"/>
        <v>94.108114154124323</v>
      </c>
      <c r="T607" s="33">
        <f t="shared" si="48"/>
        <v>4</v>
      </c>
      <c r="U607" s="2">
        <f t="shared" si="49"/>
        <v>789</v>
      </c>
      <c r="V607" s="31"/>
    </row>
    <row r="608" spans="1:22">
      <c r="A608" s="2">
        <v>606</v>
      </c>
      <c r="B608" s="2" t="s">
        <v>98</v>
      </c>
      <c r="C608" s="2" t="s">
        <v>31</v>
      </c>
      <c r="D608" s="2" t="s">
        <v>35</v>
      </c>
      <c r="E608" s="2" t="s">
        <v>28</v>
      </c>
      <c r="F608" s="2" t="s">
        <v>24</v>
      </c>
      <c r="G608" s="2" t="s">
        <v>39</v>
      </c>
      <c r="H608" s="2" t="s">
        <v>44</v>
      </c>
      <c r="I608" s="2" t="s">
        <v>47</v>
      </c>
      <c r="J608" s="6" t="s">
        <v>62</v>
      </c>
      <c r="K608" s="7" t="s">
        <v>401</v>
      </c>
      <c r="L608" s="2" t="s">
        <v>24</v>
      </c>
      <c r="M608" s="3">
        <f>VLOOKUP(A608,'Pro rata results to population'!$A$6:$E$1046,5,FALSE)</f>
        <v>23.594052516361266</v>
      </c>
      <c r="N608" s="3">
        <v>3.7193575655114124</v>
      </c>
      <c r="O608" s="2">
        <v>2.5</v>
      </c>
      <c r="P608" s="3">
        <f t="shared" si="45"/>
        <v>-0.487743026204565</v>
      </c>
      <c r="Q608" s="2" t="s">
        <v>25</v>
      </c>
      <c r="R608" s="33" t="str">
        <f t="shared" si="46"/>
        <v>Yes</v>
      </c>
      <c r="S608" s="34">
        <f t="shared" si="47"/>
        <v>157.63962392353872</v>
      </c>
      <c r="T608" s="33">
        <f t="shared" si="48"/>
        <v>5</v>
      </c>
      <c r="U608" s="2">
        <f t="shared" si="49"/>
        <v>558</v>
      </c>
      <c r="V608" s="31"/>
    </row>
    <row r="609" spans="1:22">
      <c r="A609" s="2">
        <v>607</v>
      </c>
      <c r="B609" s="2" t="s">
        <v>98</v>
      </c>
      <c r="C609" s="2" t="s">
        <v>31</v>
      </c>
      <c r="D609" s="2" t="s">
        <v>35</v>
      </c>
      <c r="E609" s="2" t="s">
        <v>28</v>
      </c>
      <c r="F609" s="2" t="s">
        <v>24</v>
      </c>
      <c r="G609" s="2" t="s">
        <v>39</v>
      </c>
      <c r="H609" s="2" t="s">
        <v>44</v>
      </c>
      <c r="I609" s="2" t="s">
        <v>47</v>
      </c>
      <c r="J609" s="6" t="s">
        <v>62</v>
      </c>
      <c r="K609" s="7" t="s">
        <v>402</v>
      </c>
      <c r="L609" s="2" t="s">
        <v>24</v>
      </c>
      <c r="M609" s="3">
        <f>VLOOKUP(A609,'Pro rata results to population'!$A$6:$E$1046,5,FALSE)</f>
        <v>21.023846241631546</v>
      </c>
      <c r="N609" s="3">
        <v>2.4513947590870671</v>
      </c>
      <c r="O609" s="2">
        <v>2.5</v>
      </c>
      <c r="P609" s="3">
        <f t="shared" si="45"/>
        <v>1.9442096365173134E-2</v>
      </c>
      <c r="Q609" s="2" t="s">
        <v>25</v>
      </c>
      <c r="R609" s="33" t="str">
        <f t="shared" si="46"/>
        <v>Yes</v>
      </c>
      <c r="S609" s="34">
        <f t="shared" si="47"/>
        <v>116.60067957654677</v>
      </c>
      <c r="T609" s="33">
        <f t="shared" si="48"/>
        <v>5</v>
      </c>
      <c r="U609" s="2">
        <f t="shared" si="49"/>
        <v>705</v>
      </c>
      <c r="V609" s="31"/>
    </row>
    <row r="610" spans="1:22">
      <c r="A610" s="2">
        <v>608</v>
      </c>
      <c r="B610" s="2" t="s">
        <v>98</v>
      </c>
      <c r="C610" s="2" t="s">
        <v>31</v>
      </c>
      <c r="D610" s="2" t="s">
        <v>35</v>
      </c>
      <c r="E610" s="2" t="s">
        <v>28</v>
      </c>
      <c r="F610" s="2" t="s">
        <v>24</v>
      </c>
      <c r="G610" s="2" t="s">
        <v>39</v>
      </c>
      <c r="H610" s="2" t="s">
        <v>44</v>
      </c>
      <c r="I610" s="2" t="s">
        <v>47</v>
      </c>
      <c r="J610" s="6" t="s">
        <v>63</v>
      </c>
      <c r="K610" s="7" t="s">
        <v>403</v>
      </c>
      <c r="L610" s="2" t="s">
        <v>24</v>
      </c>
      <c r="M610" s="3">
        <f>VLOOKUP(A610,'Pro rata results to population'!$A$6:$E$1046,5,FALSE)</f>
        <v>28.279100320712715</v>
      </c>
      <c r="N610" s="3">
        <v>3.0431107354184279</v>
      </c>
      <c r="O610" s="2">
        <v>2.5</v>
      </c>
      <c r="P610" s="3">
        <f t="shared" si="45"/>
        <v>-0.21724429416737112</v>
      </c>
      <c r="Q610" s="2" t="s">
        <v>25</v>
      </c>
      <c r="R610" s="33" t="str">
        <f t="shared" si="46"/>
        <v>Yes</v>
      </c>
      <c r="S610" s="34">
        <f t="shared" si="47"/>
        <v>107.60988507083215</v>
      </c>
      <c r="T610" s="33">
        <f t="shared" si="48"/>
        <v>5</v>
      </c>
      <c r="U610" s="2">
        <f t="shared" si="49"/>
        <v>736</v>
      </c>
      <c r="V610" s="31"/>
    </row>
    <row r="611" spans="1:22">
      <c r="A611" s="2">
        <v>609</v>
      </c>
      <c r="B611" s="2" t="s">
        <v>98</v>
      </c>
      <c r="C611" s="2" t="s">
        <v>31</v>
      </c>
      <c r="D611" s="2" t="s">
        <v>35</v>
      </c>
      <c r="E611" s="2" t="s">
        <v>28</v>
      </c>
      <c r="F611" s="2" t="s">
        <v>24</v>
      </c>
      <c r="G611" s="2" t="s">
        <v>39</v>
      </c>
      <c r="H611" s="2" t="s">
        <v>44</v>
      </c>
      <c r="I611" s="2" t="s">
        <v>47</v>
      </c>
      <c r="J611" s="6" t="s">
        <v>63</v>
      </c>
      <c r="K611" s="7" t="s">
        <v>404</v>
      </c>
      <c r="L611" s="2" t="s">
        <v>24</v>
      </c>
      <c r="M611" s="3">
        <f>VLOOKUP(A611,'Pro rata results to population'!$A$6:$E$1046,5,FALSE)</f>
        <v>37.149526085311152</v>
      </c>
      <c r="N611" s="3">
        <v>2.7049873203719375</v>
      </c>
      <c r="O611" s="2">
        <v>2.5</v>
      </c>
      <c r="P611" s="3">
        <f t="shared" si="45"/>
        <v>-8.199492814877507E-2</v>
      </c>
      <c r="Q611" s="2" t="s">
        <v>25</v>
      </c>
      <c r="R611" s="33" t="str">
        <f t="shared" si="46"/>
        <v>Yes</v>
      </c>
      <c r="S611" s="34">
        <f t="shared" si="47"/>
        <v>72.81350814974418</v>
      </c>
      <c r="T611" s="33">
        <f t="shared" si="48"/>
        <v>4</v>
      </c>
      <c r="U611" s="2">
        <f t="shared" si="49"/>
        <v>868</v>
      </c>
      <c r="V611" s="31"/>
    </row>
    <row r="612" spans="1:22">
      <c r="A612" s="2">
        <v>610</v>
      </c>
      <c r="B612" s="2" t="s">
        <v>98</v>
      </c>
      <c r="C612" s="2" t="s">
        <v>31</v>
      </c>
      <c r="D612" s="2" t="s">
        <v>35</v>
      </c>
      <c r="E612" s="2" t="s">
        <v>28</v>
      </c>
      <c r="F612" s="2" t="s">
        <v>24</v>
      </c>
      <c r="G612" s="2" t="s">
        <v>39</v>
      </c>
      <c r="H612" s="2" t="s">
        <v>44</v>
      </c>
      <c r="I612" s="2" t="s">
        <v>47</v>
      </c>
      <c r="J612" s="6" t="s">
        <v>63</v>
      </c>
      <c r="K612" s="7" t="s">
        <v>139</v>
      </c>
      <c r="L612" s="2" t="s">
        <v>24</v>
      </c>
      <c r="M612" s="3">
        <f>VLOOKUP(A612,'Pro rata results to population'!$A$6:$E$1046,5,FALSE)</f>
        <v>26.006578242765844</v>
      </c>
      <c r="N612" s="3">
        <v>1.6060862214708371</v>
      </c>
      <c r="O612" s="2">
        <v>2.5</v>
      </c>
      <c r="P612" s="3">
        <f t="shared" si="45"/>
        <v>0.35756551141166515</v>
      </c>
      <c r="Q612" s="2" t="s">
        <v>25</v>
      </c>
      <c r="R612" s="33" t="str">
        <f t="shared" si="46"/>
        <v>Yes</v>
      </c>
      <c r="S612" s="34">
        <f t="shared" si="47"/>
        <v>61.75692190177292</v>
      </c>
      <c r="T612" s="33">
        <f t="shared" si="48"/>
        <v>4</v>
      </c>
      <c r="U612" s="2">
        <f t="shared" si="49"/>
        <v>911</v>
      </c>
      <c r="V612" s="31"/>
    </row>
    <row r="613" spans="1:22">
      <c r="A613" s="2">
        <v>611</v>
      </c>
      <c r="B613" s="2" t="s">
        <v>98</v>
      </c>
      <c r="C613" s="2" t="s">
        <v>31</v>
      </c>
      <c r="D613" s="2" t="s">
        <v>35</v>
      </c>
      <c r="E613" s="2" t="s">
        <v>28</v>
      </c>
      <c r="F613" s="2" t="s">
        <v>24</v>
      </c>
      <c r="G613" s="2" t="s">
        <v>39</v>
      </c>
      <c r="H613" s="2" t="s">
        <v>44</v>
      </c>
      <c r="I613" s="2" t="s">
        <v>47</v>
      </c>
      <c r="J613" s="6" t="s">
        <v>64</v>
      </c>
      <c r="K613" s="7" t="s">
        <v>405</v>
      </c>
      <c r="L613" s="2" t="s">
        <v>24</v>
      </c>
      <c r="M613" s="3">
        <f>VLOOKUP(A613,'Pro rata results to population'!$A$6:$E$1046,5,FALSE)</f>
        <v>18.096274066923101</v>
      </c>
      <c r="N613" s="3">
        <v>2.8740490278951834</v>
      </c>
      <c r="O613" s="2">
        <v>2.5</v>
      </c>
      <c r="P613" s="3">
        <f t="shared" si="45"/>
        <v>-0.14961961115807343</v>
      </c>
      <c r="Q613" s="2" t="s">
        <v>25</v>
      </c>
      <c r="R613" s="33" t="str">
        <f t="shared" si="46"/>
        <v>Yes</v>
      </c>
      <c r="S613" s="34">
        <f t="shared" si="47"/>
        <v>158.81993261521464</v>
      </c>
      <c r="T613" s="33">
        <f t="shared" si="48"/>
        <v>5</v>
      </c>
      <c r="U613" s="2">
        <f t="shared" si="49"/>
        <v>555</v>
      </c>
      <c r="V613" s="31"/>
    </row>
    <row r="614" spans="1:22">
      <c r="A614" s="2">
        <v>612</v>
      </c>
      <c r="B614" s="2" t="s">
        <v>98</v>
      </c>
      <c r="C614" s="2" t="s">
        <v>31</v>
      </c>
      <c r="D614" s="2" t="s">
        <v>35</v>
      </c>
      <c r="E614" s="2" t="s">
        <v>28</v>
      </c>
      <c r="F614" s="2" t="s">
        <v>24</v>
      </c>
      <c r="G614" s="2" t="s">
        <v>39</v>
      </c>
      <c r="H614" s="2" t="s">
        <v>44</v>
      </c>
      <c r="I614" s="2" t="s">
        <v>47</v>
      </c>
      <c r="J614" s="6" t="s">
        <v>64</v>
      </c>
      <c r="K614" s="7" t="s">
        <v>406</v>
      </c>
      <c r="L614" s="2" t="s">
        <v>24</v>
      </c>
      <c r="M614" s="3">
        <f>VLOOKUP(A614,'Pro rata results to population'!$A$6:$E$1046,5,FALSE)</f>
        <v>21.14176617877132</v>
      </c>
      <c r="N614" s="3">
        <v>2.0287404902789516</v>
      </c>
      <c r="O614" s="2">
        <v>2.5</v>
      </c>
      <c r="P614" s="3">
        <f t="shared" si="45"/>
        <v>0.18850380388841936</v>
      </c>
      <c r="Q614" s="2" t="s">
        <v>25</v>
      </c>
      <c r="R614" s="33" t="str">
        <f t="shared" si="46"/>
        <v>Yes</v>
      </c>
      <c r="S614" s="34">
        <f t="shared" si="47"/>
        <v>95.958893553369833</v>
      </c>
      <c r="T614" s="33">
        <f t="shared" si="48"/>
        <v>4</v>
      </c>
      <c r="U614" s="2">
        <f t="shared" si="49"/>
        <v>782</v>
      </c>
      <c r="V614" s="31"/>
    </row>
    <row r="615" spans="1:22">
      <c r="A615" s="2">
        <v>613</v>
      </c>
      <c r="B615" s="2" t="s">
        <v>98</v>
      </c>
      <c r="C615" s="2" t="s">
        <v>31</v>
      </c>
      <c r="D615" s="2" t="s">
        <v>35</v>
      </c>
      <c r="E615" s="2" t="s">
        <v>28</v>
      </c>
      <c r="F615" s="2" t="s">
        <v>24</v>
      </c>
      <c r="G615" s="2" t="s">
        <v>39</v>
      </c>
      <c r="H615" s="2" t="s">
        <v>44</v>
      </c>
      <c r="I615" s="2" t="s">
        <v>47</v>
      </c>
      <c r="J615" s="6" t="s">
        <v>64</v>
      </c>
      <c r="K615" s="7" t="s">
        <v>407</v>
      </c>
      <c r="L615" s="2" t="s">
        <v>24</v>
      </c>
      <c r="M615" s="3">
        <f>VLOOKUP(A615,'Pro rata results to population'!$A$6:$E$1046,5,FALSE)</f>
        <v>9.4740117673116533</v>
      </c>
      <c r="N615" s="3">
        <v>2.1132713440405744</v>
      </c>
      <c r="O615" s="2">
        <v>2.5</v>
      </c>
      <c r="P615" s="3">
        <f t="shared" si="45"/>
        <v>0.1546914623837703</v>
      </c>
      <c r="Q615" s="2" t="s">
        <v>25</v>
      </c>
      <c r="R615" s="33" t="str">
        <f t="shared" si="46"/>
        <v>Yes</v>
      </c>
      <c r="S615" s="34">
        <f t="shared" si="47"/>
        <v>223.05981836881722</v>
      </c>
      <c r="T615" s="33">
        <f t="shared" si="48"/>
        <v>5</v>
      </c>
      <c r="U615" s="2">
        <f t="shared" si="49"/>
        <v>419</v>
      </c>
      <c r="V615" s="31"/>
    </row>
    <row r="616" spans="1:22">
      <c r="A616" s="2">
        <v>614</v>
      </c>
      <c r="B616" s="2" t="s">
        <v>98</v>
      </c>
      <c r="C616" s="2" t="s">
        <v>31</v>
      </c>
      <c r="D616" s="2" t="s">
        <v>35</v>
      </c>
      <c r="E616" s="2" t="s">
        <v>28</v>
      </c>
      <c r="F616" s="2" t="s">
        <v>24</v>
      </c>
      <c r="G616" s="2" t="s">
        <v>39</v>
      </c>
      <c r="H616" s="2" t="s">
        <v>44</v>
      </c>
      <c r="I616" s="2" t="s">
        <v>47</v>
      </c>
      <c r="J616" s="6" t="s">
        <v>64</v>
      </c>
      <c r="K616" s="7" t="s">
        <v>408</v>
      </c>
      <c r="L616" s="2" t="s">
        <v>24</v>
      </c>
      <c r="M616" s="3">
        <f>VLOOKUP(A616,'Pro rata results to population'!$A$6:$E$1046,5,FALSE)</f>
        <v>11.826227867999737</v>
      </c>
      <c r="N616" s="3">
        <v>2.7049873203719361</v>
      </c>
      <c r="O616" s="2">
        <v>2.5</v>
      </c>
      <c r="P616" s="3">
        <f t="shared" si="45"/>
        <v>-8.1994928148774404E-2</v>
      </c>
      <c r="Q616" s="2" t="s">
        <v>25</v>
      </c>
      <c r="R616" s="33" t="str">
        <f t="shared" si="46"/>
        <v>Yes</v>
      </c>
      <c r="S616" s="34">
        <f t="shared" si="47"/>
        <v>228.72782011001888</v>
      </c>
      <c r="T616" s="33">
        <f t="shared" si="48"/>
        <v>5</v>
      </c>
      <c r="U616" s="2">
        <f t="shared" si="49"/>
        <v>410</v>
      </c>
      <c r="V616" s="31"/>
    </row>
    <row r="617" spans="1:22">
      <c r="A617" s="2">
        <v>615</v>
      </c>
      <c r="B617" s="2" t="s">
        <v>98</v>
      </c>
      <c r="C617" s="2" t="s">
        <v>31</v>
      </c>
      <c r="D617" s="2" t="s">
        <v>35</v>
      </c>
      <c r="E617" s="2" t="s">
        <v>28</v>
      </c>
      <c r="F617" s="2" t="s">
        <v>24</v>
      </c>
      <c r="G617" s="2" t="s">
        <v>39</v>
      </c>
      <c r="H617" s="2" t="s">
        <v>44</v>
      </c>
      <c r="I617" s="2" t="s">
        <v>47</v>
      </c>
      <c r="J617" s="6" t="s">
        <v>64</v>
      </c>
      <c r="K617" s="7" t="s">
        <v>409</v>
      </c>
      <c r="L617" s="2" t="s">
        <v>24</v>
      </c>
      <c r="M617" s="3">
        <f>VLOOKUP(A617,'Pro rata results to population'!$A$6:$E$1046,5,FALSE)</f>
        <v>24.440297746542374</v>
      </c>
      <c r="N617" s="3">
        <v>3.6349999999999998</v>
      </c>
      <c r="O617" s="2">
        <v>2.5</v>
      </c>
      <c r="P617" s="3">
        <f t="shared" si="45"/>
        <v>-0.45399999999999996</v>
      </c>
      <c r="Q617" s="2" t="s">
        <v>25</v>
      </c>
      <c r="R617" s="33" t="str">
        <f t="shared" si="46"/>
        <v>Yes</v>
      </c>
      <c r="S617" s="34">
        <f t="shared" si="47"/>
        <v>148.72977562289526</v>
      </c>
      <c r="T617" s="33">
        <f t="shared" si="48"/>
        <v>5</v>
      </c>
      <c r="U617" s="2">
        <f t="shared" si="49"/>
        <v>585</v>
      </c>
      <c r="V617" s="31"/>
    </row>
    <row r="618" spans="1:22">
      <c r="A618" s="2">
        <v>616</v>
      </c>
      <c r="B618" s="2" t="s">
        <v>98</v>
      </c>
      <c r="C618" s="2" t="s">
        <v>31</v>
      </c>
      <c r="D618" s="2" t="s">
        <v>35</v>
      </c>
      <c r="E618" s="2" t="s">
        <v>28</v>
      </c>
      <c r="F618" s="2" t="s">
        <v>24</v>
      </c>
      <c r="G618" s="2" t="s">
        <v>39</v>
      </c>
      <c r="H618" s="2" t="s">
        <v>44</v>
      </c>
      <c r="I618" s="2" t="s">
        <v>47</v>
      </c>
      <c r="J618" s="6" t="s">
        <v>64</v>
      </c>
      <c r="K618" s="7" t="s">
        <v>410</v>
      </c>
      <c r="L618" s="2" t="s">
        <v>24</v>
      </c>
      <c r="M618" s="3">
        <f>VLOOKUP(A618,'Pro rata results to population'!$A$6:$E$1046,5,FALSE)</f>
        <v>30.585117666341208</v>
      </c>
      <c r="N618" s="3">
        <v>3.0430000000000001</v>
      </c>
      <c r="O618" s="2">
        <v>2.5</v>
      </c>
      <c r="P618" s="3">
        <f t="shared" si="45"/>
        <v>-0.21720000000000006</v>
      </c>
      <c r="Q618" s="2" t="s">
        <v>25</v>
      </c>
      <c r="R618" s="33" t="str">
        <f t="shared" si="46"/>
        <v>Yes</v>
      </c>
      <c r="S618" s="34">
        <f t="shared" si="47"/>
        <v>99.492832860630401</v>
      </c>
      <c r="T618" s="33">
        <f t="shared" si="48"/>
        <v>4</v>
      </c>
      <c r="U618" s="2">
        <f t="shared" si="49"/>
        <v>772</v>
      </c>
      <c r="V618" s="31"/>
    </row>
    <row r="619" spans="1:22">
      <c r="A619" s="2">
        <v>617</v>
      </c>
      <c r="B619" s="2" t="s">
        <v>98</v>
      </c>
      <c r="C619" s="2" t="s">
        <v>31</v>
      </c>
      <c r="D619" s="2" t="s">
        <v>35</v>
      </c>
      <c r="E619" s="2" t="s">
        <v>28</v>
      </c>
      <c r="F619" s="2" t="s">
        <v>24</v>
      </c>
      <c r="G619" s="2" t="s">
        <v>39</v>
      </c>
      <c r="H619" s="2" t="s">
        <v>44</v>
      </c>
      <c r="I619" s="2" t="s">
        <v>76</v>
      </c>
      <c r="J619" s="6" t="s">
        <v>91</v>
      </c>
      <c r="K619" s="7" t="s">
        <v>380</v>
      </c>
      <c r="L619" s="2" t="s">
        <v>24</v>
      </c>
      <c r="M619" s="3">
        <f>VLOOKUP(A619,'Pro rata results to population'!$A$6:$E$1046,5,FALSE)</f>
        <v>15.21474999570898</v>
      </c>
      <c r="N619" s="3">
        <v>2.197802197802198</v>
      </c>
      <c r="O619" s="2">
        <v>2.5</v>
      </c>
      <c r="P619" s="3">
        <f t="shared" si="45"/>
        <v>0.12087912087912078</v>
      </c>
      <c r="Q619" s="2" t="s">
        <v>25</v>
      </c>
      <c r="R619" s="33" t="str">
        <f t="shared" si="46"/>
        <v>Yes</v>
      </c>
      <c r="S619" s="34">
        <f t="shared" si="47"/>
        <v>144.45207436349889</v>
      </c>
      <c r="T619" s="33">
        <f t="shared" si="48"/>
        <v>5</v>
      </c>
      <c r="U619" s="2">
        <f t="shared" si="49"/>
        <v>602</v>
      </c>
      <c r="V619" s="31"/>
    </row>
    <row r="620" spans="1:22">
      <c r="A620" s="2">
        <v>618</v>
      </c>
      <c r="B620" s="2" t="s">
        <v>98</v>
      </c>
      <c r="C620" s="2" t="s">
        <v>31</v>
      </c>
      <c r="D620" s="2" t="s">
        <v>35</v>
      </c>
      <c r="E620" s="2" t="s">
        <v>28</v>
      </c>
      <c r="F620" s="2" t="s">
        <v>24</v>
      </c>
      <c r="G620" s="2" t="s">
        <v>39</v>
      </c>
      <c r="H620" s="2" t="s">
        <v>44</v>
      </c>
      <c r="I620" s="2" t="s">
        <v>76</v>
      </c>
      <c r="J620" s="6" t="s">
        <v>91</v>
      </c>
      <c r="K620" s="7">
        <v>210</v>
      </c>
      <c r="L620" s="2" t="s">
        <v>24</v>
      </c>
      <c r="M620" s="3">
        <f>VLOOKUP(A620,'Pro rata results to population'!$A$6:$E$1046,5,FALSE)</f>
        <v>7.5031451145013959</v>
      </c>
      <c r="N620" s="3">
        <v>1.9442096365173287</v>
      </c>
      <c r="O620" s="2">
        <v>2.5</v>
      </c>
      <c r="P620" s="3">
        <f t="shared" si="45"/>
        <v>0.22231614539306854</v>
      </c>
      <c r="Q620" s="2" t="s">
        <v>25</v>
      </c>
      <c r="R620" s="33" t="str">
        <f t="shared" si="46"/>
        <v>Yes</v>
      </c>
      <c r="S620" s="34">
        <f t="shared" si="47"/>
        <v>259.11929022400716</v>
      </c>
      <c r="T620" s="33">
        <f t="shared" si="48"/>
        <v>5</v>
      </c>
      <c r="U620" s="2">
        <f t="shared" si="49"/>
        <v>356</v>
      </c>
      <c r="V620" s="31"/>
    </row>
    <row r="621" spans="1:22">
      <c r="A621" s="2">
        <v>619</v>
      </c>
      <c r="B621" s="2" t="s">
        <v>98</v>
      </c>
      <c r="C621" s="2" t="s">
        <v>31</v>
      </c>
      <c r="D621" s="2" t="s">
        <v>35</v>
      </c>
      <c r="E621" s="2" t="s">
        <v>28</v>
      </c>
      <c r="F621" s="2" t="s">
        <v>24</v>
      </c>
      <c r="G621" s="2" t="s">
        <v>39</v>
      </c>
      <c r="H621" s="2" t="s">
        <v>44</v>
      </c>
      <c r="I621" s="2" t="s">
        <v>76</v>
      </c>
      <c r="J621" s="6" t="s">
        <v>91</v>
      </c>
      <c r="K621" s="7" t="s">
        <v>411</v>
      </c>
      <c r="L621" s="2" t="s">
        <v>24</v>
      </c>
      <c r="M621" s="3">
        <f>VLOOKUP(A621,'Pro rata results to population'!$A$6:$E$1046,5,FALSE)</f>
        <v>13.107022342968744</v>
      </c>
      <c r="N621" s="3">
        <v>2.1132713440405748</v>
      </c>
      <c r="O621" s="2">
        <v>2.5</v>
      </c>
      <c r="P621" s="3">
        <f t="shared" si="45"/>
        <v>0.15469146238377007</v>
      </c>
      <c r="Q621" s="2" t="s">
        <v>25</v>
      </c>
      <c r="R621" s="33" t="str">
        <f t="shared" si="46"/>
        <v>Yes</v>
      </c>
      <c r="S621" s="34">
        <f t="shared" si="47"/>
        <v>161.23199371627214</v>
      </c>
      <c r="T621" s="33">
        <f t="shared" si="48"/>
        <v>5</v>
      </c>
      <c r="U621" s="2">
        <f t="shared" si="49"/>
        <v>540</v>
      </c>
      <c r="V621" s="31"/>
    </row>
    <row r="622" spans="1:22">
      <c r="A622" s="2">
        <v>620</v>
      </c>
      <c r="B622" s="2" t="s">
        <v>98</v>
      </c>
      <c r="C622" s="2" t="s">
        <v>31</v>
      </c>
      <c r="D622" s="2" t="s">
        <v>35</v>
      </c>
      <c r="E622" s="2" t="s">
        <v>28</v>
      </c>
      <c r="F622" s="2" t="s">
        <v>24</v>
      </c>
      <c r="G622" s="2" t="s">
        <v>39</v>
      </c>
      <c r="H622" s="2" t="s">
        <v>44</v>
      </c>
      <c r="I622" s="2" t="s">
        <v>76</v>
      </c>
      <c r="J622" s="6" t="s">
        <v>91</v>
      </c>
      <c r="K622" s="7" t="s">
        <v>282</v>
      </c>
      <c r="L622" s="2" t="s">
        <v>24</v>
      </c>
      <c r="M622" s="3">
        <f>VLOOKUP(A622,'Pro rata results to population'!$A$6:$E$1046,5,FALSE)</f>
        <v>11.774769969562639</v>
      </c>
      <c r="N622" s="3">
        <v>3.0431107354184279</v>
      </c>
      <c r="O622" s="2">
        <v>2.5</v>
      </c>
      <c r="P622" s="3">
        <f t="shared" si="45"/>
        <v>-0.21724429416737112</v>
      </c>
      <c r="Q622" s="2" t="s">
        <v>25</v>
      </c>
      <c r="R622" s="33" t="str">
        <f t="shared" si="46"/>
        <v>Yes</v>
      </c>
      <c r="S622" s="34">
        <f t="shared" si="47"/>
        <v>258.44332783440871</v>
      </c>
      <c r="T622" s="33">
        <f t="shared" si="48"/>
        <v>5</v>
      </c>
      <c r="U622" s="2">
        <f t="shared" si="49"/>
        <v>357</v>
      </c>
      <c r="V622" s="31"/>
    </row>
    <row r="623" spans="1:22">
      <c r="A623" s="2">
        <v>621</v>
      </c>
      <c r="B623" s="2" t="s">
        <v>98</v>
      </c>
      <c r="C623" s="2" t="s">
        <v>31</v>
      </c>
      <c r="D623" s="2" t="s">
        <v>35</v>
      </c>
      <c r="E623" s="2" t="s">
        <v>28</v>
      </c>
      <c r="F623" s="2" t="s">
        <v>24</v>
      </c>
      <c r="G623" s="2" t="s">
        <v>39</v>
      </c>
      <c r="H623" s="2" t="s">
        <v>44</v>
      </c>
      <c r="I623" s="2" t="s">
        <v>76</v>
      </c>
      <c r="J623" s="6" t="s">
        <v>91</v>
      </c>
      <c r="K623" s="7" t="s">
        <v>412</v>
      </c>
      <c r="L623" s="2" t="s">
        <v>24</v>
      </c>
      <c r="M623" s="3">
        <f>VLOOKUP(A623,'Pro rata results to population'!$A$6:$E$1046,5,FALSE)</f>
        <v>11.184984130535124</v>
      </c>
      <c r="N623" s="3">
        <v>2.7895181741335588</v>
      </c>
      <c r="O623" s="2">
        <v>2.5</v>
      </c>
      <c r="P623" s="3">
        <f t="shared" si="45"/>
        <v>-0.11580726965342358</v>
      </c>
      <c r="Q623" s="2" t="s">
        <v>25</v>
      </c>
      <c r="R623" s="33" t="str">
        <f t="shared" si="46"/>
        <v>Yes</v>
      </c>
      <c r="S623" s="34">
        <f t="shared" si="47"/>
        <v>249.39849190470864</v>
      </c>
      <c r="T623" s="33">
        <f t="shared" si="48"/>
        <v>5</v>
      </c>
      <c r="U623" s="2">
        <f t="shared" si="49"/>
        <v>368</v>
      </c>
      <c r="V623" s="31"/>
    </row>
    <row r="624" spans="1:22">
      <c r="A624" s="2">
        <v>622</v>
      </c>
      <c r="B624" s="2" t="s">
        <v>98</v>
      </c>
      <c r="C624" s="2" t="s">
        <v>31</v>
      </c>
      <c r="D624" s="2" t="s">
        <v>35</v>
      </c>
      <c r="E624" s="2" t="s">
        <v>28</v>
      </c>
      <c r="F624" s="2" t="s">
        <v>24</v>
      </c>
      <c r="G624" s="2" t="s">
        <v>39</v>
      </c>
      <c r="H624" s="2" t="s">
        <v>44</v>
      </c>
      <c r="I624" s="2" t="s">
        <v>76</v>
      </c>
      <c r="J624" s="6" t="s">
        <v>91</v>
      </c>
      <c r="K624" s="7" t="s">
        <v>413</v>
      </c>
      <c r="L624" s="2" t="s">
        <v>24</v>
      </c>
      <c r="M624" s="3">
        <f>VLOOKUP(A624,'Pro rata results to population'!$A$6:$E$1046,5,FALSE)</f>
        <v>12.466047613911162</v>
      </c>
      <c r="N624" s="3">
        <v>1.6906170752324596</v>
      </c>
      <c r="O624" s="2">
        <v>2.5</v>
      </c>
      <c r="P624" s="3">
        <f t="shared" si="45"/>
        <v>0.32375316990701619</v>
      </c>
      <c r="Q624" s="2" t="s">
        <v>25</v>
      </c>
      <c r="R624" s="33" t="str">
        <f t="shared" si="46"/>
        <v>Yes</v>
      </c>
      <c r="S624" s="34">
        <f t="shared" si="47"/>
        <v>135.61772966002948</v>
      </c>
      <c r="T624" s="33">
        <f t="shared" si="48"/>
        <v>5</v>
      </c>
      <c r="U624" s="2">
        <f t="shared" si="49"/>
        <v>624</v>
      </c>
      <c r="V624" s="31"/>
    </row>
    <row r="625" spans="1:22">
      <c r="A625" s="2">
        <v>623</v>
      </c>
      <c r="B625" s="2" t="s">
        <v>98</v>
      </c>
      <c r="C625" s="2" t="s">
        <v>31</v>
      </c>
      <c r="D625" s="2" t="s">
        <v>35</v>
      </c>
      <c r="E625" s="2" t="s">
        <v>28</v>
      </c>
      <c r="F625" s="2" t="s">
        <v>24</v>
      </c>
      <c r="G625" s="2" t="s">
        <v>39</v>
      </c>
      <c r="H625" s="2" t="s">
        <v>44</v>
      </c>
      <c r="I625" s="2" t="s">
        <v>76</v>
      </c>
      <c r="J625" s="6" t="s">
        <v>68</v>
      </c>
      <c r="K625" s="7" t="s">
        <v>414</v>
      </c>
      <c r="L625" s="2" t="s">
        <v>24</v>
      </c>
      <c r="M625" s="3">
        <f>VLOOKUP(A625,'Pro rata results to population'!$A$6:$E$1046,5,FALSE)</f>
        <v>26.653922958149586</v>
      </c>
      <c r="N625" s="3">
        <v>3.3812341504649197</v>
      </c>
      <c r="O625" s="2">
        <v>2.5</v>
      </c>
      <c r="P625" s="3">
        <f t="shared" si="45"/>
        <v>-0.35249366018596784</v>
      </c>
      <c r="Q625" s="2" t="s">
        <v>25</v>
      </c>
      <c r="R625" s="33" t="str">
        <f t="shared" si="46"/>
        <v>Yes</v>
      </c>
      <c r="S625" s="34">
        <f t="shared" si="47"/>
        <v>126.85690417031419</v>
      </c>
      <c r="T625" s="33">
        <f t="shared" si="48"/>
        <v>5</v>
      </c>
      <c r="U625" s="2">
        <f t="shared" si="49"/>
        <v>665</v>
      </c>
      <c r="V625" s="31"/>
    </row>
    <row r="626" spans="1:22">
      <c r="A626" s="2">
        <v>624</v>
      </c>
      <c r="B626" s="2" t="s">
        <v>98</v>
      </c>
      <c r="C626" s="2" t="s">
        <v>31</v>
      </c>
      <c r="D626" s="2" t="s">
        <v>35</v>
      </c>
      <c r="E626" s="2" t="s">
        <v>28</v>
      </c>
      <c r="F626" s="2" t="s">
        <v>24</v>
      </c>
      <c r="G626" s="2" t="s">
        <v>39</v>
      </c>
      <c r="H626" s="2" t="s">
        <v>44</v>
      </c>
      <c r="I626" s="2" t="s">
        <v>76</v>
      </c>
      <c r="J626" s="6" t="s">
        <v>68</v>
      </c>
      <c r="K626" s="7" t="s">
        <v>415</v>
      </c>
      <c r="L626" s="2" t="s">
        <v>24</v>
      </c>
      <c r="M626" s="3">
        <f>VLOOKUP(A626,'Pro rata results to population'!$A$6:$E$1046,5,FALSE)</f>
        <v>21.141256408066234</v>
      </c>
      <c r="N626" s="3">
        <v>3.5502958579881669</v>
      </c>
      <c r="O626" s="2">
        <v>2.5</v>
      </c>
      <c r="P626" s="3">
        <f t="shared" si="45"/>
        <v>-0.42011834319526686</v>
      </c>
      <c r="Q626" s="2" t="s">
        <v>25</v>
      </c>
      <c r="R626" s="33" t="str">
        <f t="shared" si="46"/>
        <v>Yes</v>
      </c>
      <c r="S626" s="34">
        <f t="shared" si="47"/>
        <v>167.93211290099046</v>
      </c>
      <c r="T626" s="33">
        <f t="shared" si="48"/>
        <v>5</v>
      </c>
      <c r="U626" s="2">
        <f t="shared" si="49"/>
        <v>529</v>
      </c>
      <c r="V626" s="31"/>
    </row>
    <row r="627" spans="1:22">
      <c r="A627" s="2">
        <v>625</v>
      </c>
      <c r="B627" s="2" t="s">
        <v>98</v>
      </c>
      <c r="C627" s="2" t="s">
        <v>31</v>
      </c>
      <c r="D627" s="2" t="s">
        <v>35</v>
      </c>
      <c r="E627" s="2" t="s">
        <v>28</v>
      </c>
      <c r="F627" s="2" t="s">
        <v>24</v>
      </c>
      <c r="G627" s="2" t="s">
        <v>39</v>
      </c>
      <c r="H627" s="2" t="s">
        <v>44</v>
      </c>
      <c r="I627" s="2" t="s">
        <v>76</v>
      </c>
      <c r="J627" s="6" t="s">
        <v>68</v>
      </c>
      <c r="K627" s="7" t="s">
        <v>323</v>
      </c>
      <c r="L627" s="2" t="s">
        <v>24</v>
      </c>
      <c r="M627" s="3">
        <f>VLOOKUP(A627,'Pro rata results to population'!$A$6:$E$1046,5,FALSE)</f>
        <v>3.4228182660358391</v>
      </c>
      <c r="N627" s="3">
        <v>2.3668639053254439</v>
      </c>
      <c r="O627" s="2">
        <v>2.5</v>
      </c>
      <c r="P627" s="3">
        <f t="shared" si="45"/>
        <v>5.3254437869822424E-2</v>
      </c>
      <c r="Q627" s="2" t="s">
        <v>25</v>
      </c>
      <c r="R627" s="33" t="str">
        <f t="shared" si="46"/>
        <v>Yes</v>
      </c>
      <c r="S627" s="34">
        <f t="shared" si="47"/>
        <v>691.49563937165851</v>
      </c>
      <c r="T627" s="33">
        <f t="shared" si="48"/>
        <v>5</v>
      </c>
      <c r="U627" s="2">
        <f t="shared" si="49"/>
        <v>124</v>
      </c>
      <c r="V627" s="31"/>
    </row>
    <row r="628" spans="1:22">
      <c r="A628" s="2">
        <v>626</v>
      </c>
      <c r="B628" s="2" t="s">
        <v>98</v>
      </c>
      <c r="C628" s="2" t="s">
        <v>31</v>
      </c>
      <c r="D628" s="2" t="s">
        <v>35</v>
      </c>
      <c r="E628" s="2" t="s">
        <v>28</v>
      </c>
      <c r="F628" s="2" t="s">
        <v>24</v>
      </c>
      <c r="G628" s="2" t="s">
        <v>39</v>
      </c>
      <c r="H628" s="2" t="s">
        <v>44</v>
      </c>
      <c r="I628" s="2" t="s">
        <v>76</v>
      </c>
      <c r="J628" s="6" t="s">
        <v>68</v>
      </c>
      <c r="K628" s="7">
        <v>273</v>
      </c>
      <c r="L628" s="2" t="s">
        <v>24</v>
      </c>
      <c r="M628" s="3">
        <f>VLOOKUP(A628,'Pro rata results to population'!$A$6:$E$1046,5,FALSE)</f>
        <v>10.061741146152478</v>
      </c>
      <c r="N628" s="3">
        <v>2.7895181741335588</v>
      </c>
      <c r="O628" s="2">
        <v>2.5</v>
      </c>
      <c r="P628" s="3">
        <f t="shared" si="45"/>
        <v>-0.11580726965342358</v>
      </c>
      <c r="Q628" s="2" t="s">
        <v>25</v>
      </c>
      <c r="R628" s="33" t="str">
        <f t="shared" si="46"/>
        <v>Yes</v>
      </c>
      <c r="S628" s="34">
        <f t="shared" si="47"/>
        <v>277.24010522773648</v>
      </c>
      <c r="T628" s="33">
        <f t="shared" si="48"/>
        <v>5</v>
      </c>
      <c r="U628" s="2">
        <f t="shared" si="49"/>
        <v>336</v>
      </c>
      <c r="V628" s="31"/>
    </row>
    <row r="629" spans="1:22">
      <c r="A629" s="2">
        <v>627</v>
      </c>
      <c r="B629" s="2" t="s">
        <v>98</v>
      </c>
      <c r="C629" s="2" t="s">
        <v>31</v>
      </c>
      <c r="D629" s="2" t="s">
        <v>35</v>
      </c>
      <c r="E629" s="2" t="s">
        <v>28</v>
      </c>
      <c r="F629" s="2" t="s">
        <v>24</v>
      </c>
      <c r="G629" s="2" t="s">
        <v>39</v>
      </c>
      <c r="H629" s="2" t="s">
        <v>44</v>
      </c>
      <c r="I629" s="2" t="s">
        <v>76</v>
      </c>
      <c r="J629" s="6" t="s">
        <v>68</v>
      </c>
      <c r="K629" s="7" t="s">
        <v>416</v>
      </c>
      <c r="L629" s="2" t="s">
        <v>24</v>
      </c>
      <c r="M629" s="3">
        <f>VLOOKUP(A629,'Pro rata results to population'!$A$6:$E$1046,5,FALSE)</f>
        <v>17.509477528557223</v>
      </c>
      <c r="N629" s="3">
        <v>3.3812341504649215</v>
      </c>
      <c r="O629" s="2">
        <v>2.5</v>
      </c>
      <c r="P629" s="3">
        <f t="shared" si="45"/>
        <v>-0.3524936601859685</v>
      </c>
      <c r="Q629" s="2" t="s">
        <v>25</v>
      </c>
      <c r="R629" s="33" t="str">
        <f t="shared" si="46"/>
        <v>Yes</v>
      </c>
      <c r="S629" s="34">
        <f t="shared" si="47"/>
        <v>193.10879750410999</v>
      </c>
      <c r="T629" s="33">
        <f t="shared" si="48"/>
        <v>5</v>
      </c>
      <c r="U629" s="2">
        <f t="shared" si="49"/>
        <v>477</v>
      </c>
      <c r="V629" s="31"/>
    </row>
    <row r="630" spans="1:22">
      <c r="A630" s="2">
        <v>628</v>
      </c>
      <c r="B630" s="2" t="s">
        <v>98</v>
      </c>
      <c r="C630" s="2" t="s">
        <v>31</v>
      </c>
      <c r="D630" s="2" t="s">
        <v>35</v>
      </c>
      <c r="E630" s="2" t="s">
        <v>28</v>
      </c>
      <c r="F630" s="2" t="s">
        <v>24</v>
      </c>
      <c r="G630" s="2" t="s">
        <v>39</v>
      </c>
      <c r="H630" s="2" t="s">
        <v>44</v>
      </c>
      <c r="I630" s="2" t="s">
        <v>76</v>
      </c>
      <c r="J630" s="6" t="s">
        <v>68</v>
      </c>
      <c r="K630" s="7" t="s">
        <v>417</v>
      </c>
      <c r="L630" s="2" t="s">
        <v>24</v>
      </c>
      <c r="M630" s="3">
        <f>VLOOKUP(A630,'Pro rata results to population'!$A$6:$E$1046,5,FALSE)</f>
        <v>7.2033720694798564</v>
      </c>
      <c r="N630" s="3">
        <v>2.3668639053254443</v>
      </c>
      <c r="O630" s="2">
        <v>2.5</v>
      </c>
      <c r="P630" s="3">
        <f t="shared" si="45"/>
        <v>5.3254437869822313E-2</v>
      </c>
      <c r="Q630" s="2" t="s">
        <v>25</v>
      </c>
      <c r="R630" s="33" t="str">
        <f t="shared" si="46"/>
        <v>Yes</v>
      </c>
      <c r="S630" s="34">
        <f t="shared" si="47"/>
        <v>328.5772111305576</v>
      </c>
      <c r="T630" s="33">
        <f t="shared" si="48"/>
        <v>5</v>
      </c>
      <c r="U630" s="2">
        <f t="shared" si="49"/>
        <v>283</v>
      </c>
      <c r="V630" s="31"/>
    </row>
    <row r="631" spans="1:22">
      <c r="A631" s="2">
        <v>629</v>
      </c>
      <c r="B631" s="2" t="s">
        <v>98</v>
      </c>
      <c r="C631" s="2" t="s">
        <v>31</v>
      </c>
      <c r="D631" s="2" t="s">
        <v>35</v>
      </c>
      <c r="E631" s="2" t="s">
        <v>28</v>
      </c>
      <c r="F631" s="2" t="s">
        <v>24</v>
      </c>
      <c r="G631" s="2" t="s">
        <v>39</v>
      </c>
      <c r="H631" s="2" t="s">
        <v>44</v>
      </c>
      <c r="I631" s="2" t="s">
        <v>76</v>
      </c>
      <c r="J631" s="6" t="s">
        <v>68</v>
      </c>
      <c r="K631" s="7" t="s">
        <v>418</v>
      </c>
      <c r="L631" s="2" t="s">
        <v>24</v>
      </c>
      <c r="M631" s="3">
        <f>VLOOKUP(A631,'Pro rata results to population'!$A$6:$E$1046,5,FALSE)</f>
        <v>5.7408485383857384</v>
      </c>
      <c r="N631" s="3">
        <v>1.6060862214708365</v>
      </c>
      <c r="O631" s="2">
        <v>2.5</v>
      </c>
      <c r="P631" s="3">
        <f t="shared" si="45"/>
        <v>0.35756551141166537</v>
      </c>
      <c r="Q631" s="2" t="s">
        <v>25</v>
      </c>
      <c r="R631" s="33" t="str">
        <f t="shared" si="46"/>
        <v>Yes</v>
      </c>
      <c r="S631" s="34">
        <f t="shared" si="47"/>
        <v>279.76460461060162</v>
      </c>
      <c r="T631" s="33">
        <f t="shared" si="48"/>
        <v>5</v>
      </c>
      <c r="U631" s="2">
        <f t="shared" si="49"/>
        <v>333</v>
      </c>
      <c r="V631" s="31"/>
    </row>
    <row r="632" spans="1:22">
      <c r="A632" s="2">
        <v>630</v>
      </c>
      <c r="B632" s="2" t="s">
        <v>98</v>
      </c>
      <c r="C632" s="2" t="s">
        <v>31</v>
      </c>
      <c r="D632" s="2" t="s">
        <v>35</v>
      </c>
      <c r="E632" s="2" t="s">
        <v>28</v>
      </c>
      <c r="F632" s="2" t="s">
        <v>24</v>
      </c>
      <c r="G632" s="2" t="s">
        <v>39</v>
      </c>
      <c r="H632" s="2" t="s">
        <v>44</v>
      </c>
      <c r="I632" s="2" t="s">
        <v>76</v>
      </c>
      <c r="J632" s="6" t="s">
        <v>58</v>
      </c>
      <c r="K632" s="7" t="s">
        <v>419</v>
      </c>
      <c r="L632" s="2" t="s">
        <v>24</v>
      </c>
      <c r="M632" s="3">
        <f>VLOOKUP(A632,'Pro rata results to population'!$A$6:$E$1046,5,FALSE)</f>
        <v>19.079360477085526</v>
      </c>
      <c r="N632" s="3">
        <v>2.7895181741335584</v>
      </c>
      <c r="O632" s="2">
        <v>2.5</v>
      </c>
      <c r="P632" s="3">
        <f t="shared" si="45"/>
        <v>-0.11580726965342336</v>
      </c>
      <c r="Q632" s="2" t="s">
        <v>25</v>
      </c>
      <c r="R632" s="33" t="str">
        <f t="shared" si="46"/>
        <v>Yes</v>
      </c>
      <c r="S632" s="34">
        <f t="shared" si="47"/>
        <v>146.20606269711152</v>
      </c>
      <c r="T632" s="33">
        <f t="shared" si="48"/>
        <v>5</v>
      </c>
      <c r="U632" s="2">
        <f t="shared" si="49"/>
        <v>597</v>
      </c>
      <c r="V632" s="31"/>
    </row>
    <row r="633" spans="1:22">
      <c r="A633" s="2">
        <v>631</v>
      </c>
      <c r="B633" s="2" t="s">
        <v>98</v>
      </c>
      <c r="C633" s="2" t="s">
        <v>31</v>
      </c>
      <c r="D633" s="2" t="s">
        <v>35</v>
      </c>
      <c r="E633" s="2" t="s">
        <v>28</v>
      </c>
      <c r="F633" s="2" t="s">
        <v>24</v>
      </c>
      <c r="G633" s="2" t="s">
        <v>39</v>
      </c>
      <c r="H633" s="2" t="s">
        <v>44</v>
      </c>
      <c r="I633" s="2" t="s">
        <v>76</v>
      </c>
      <c r="J633" s="6" t="s">
        <v>58</v>
      </c>
      <c r="K633" s="7" t="s">
        <v>420</v>
      </c>
      <c r="L633" s="2" t="s">
        <v>24</v>
      </c>
      <c r="M633" s="3">
        <f>VLOOKUP(A633,'Pro rata results to population'!$A$6:$E$1046,5,FALSE)</f>
        <v>18.335777783792839</v>
      </c>
      <c r="N633" s="3">
        <v>2.7895181741335602</v>
      </c>
      <c r="O633" s="2">
        <v>2.5</v>
      </c>
      <c r="P633" s="3">
        <f t="shared" si="45"/>
        <v>-0.11580726965342403</v>
      </c>
      <c r="Q633" s="2" t="s">
        <v>25</v>
      </c>
      <c r="R633" s="33" t="str">
        <f t="shared" si="46"/>
        <v>Yes</v>
      </c>
      <c r="S633" s="34">
        <f t="shared" si="47"/>
        <v>152.13525202073734</v>
      </c>
      <c r="T633" s="33">
        <f t="shared" si="48"/>
        <v>5</v>
      </c>
      <c r="U633" s="2">
        <f t="shared" si="49"/>
        <v>573</v>
      </c>
      <c r="V633" s="31"/>
    </row>
    <row r="634" spans="1:22">
      <c r="A634" s="2">
        <v>632</v>
      </c>
      <c r="B634" s="2" t="s">
        <v>98</v>
      </c>
      <c r="C634" s="2" t="s">
        <v>31</v>
      </c>
      <c r="D634" s="2" t="s">
        <v>35</v>
      </c>
      <c r="E634" s="2" t="s">
        <v>28</v>
      </c>
      <c r="F634" s="2" t="s">
        <v>24</v>
      </c>
      <c r="G634" s="2" t="s">
        <v>39</v>
      </c>
      <c r="H634" s="2" t="s">
        <v>44</v>
      </c>
      <c r="I634" s="2" t="s">
        <v>76</v>
      </c>
      <c r="J634" s="6" t="s">
        <v>58</v>
      </c>
      <c r="K634" s="7">
        <v>270</v>
      </c>
      <c r="L634" s="2" t="s">
        <v>24</v>
      </c>
      <c r="M634" s="3">
        <f>VLOOKUP(A634,'Pro rata results to population'!$A$6:$E$1046,5,FALSE)</f>
        <v>8.0525256938643448</v>
      </c>
      <c r="N634" s="3">
        <v>1.7751479289940828</v>
      </c>
      <c r="O634" s="2">
        <v>2.5</v>
      </c>
      <c r="P634" s="3">
        <f t="shared" si="45"/>
        <v>0.2899408284023669</v>
      </c>
      <c r="Q634" s="2" t="s">
        <v>25</v>
      </c>
      <c r="R634" s="33" t="str">
        <f t="shared" si="46"/>
        <v>Yes</v>
      </c>
      <c r="S634" s="34">
        <f t="shared" si="47"/>
        <v>220.44610554259569</v>
      </c>
      <c r="T634" s="33">
        <f t="shared" si="48"/>
        <v>5</v>
      </c>
      <c r="U634" s="2">
        <f t="shared" si="49"/>
        <v>427</v>
      </c>
      <c r="V634" s="31"/>
    </row>
    <row r="635" spans="1:22">
      <c r="A635" s="2">
        <v>633</v>
      </c>
      <c r="B635" s="2" t="s">
        <v>98</v>
      </c>
      <c r="C635" s="2" t="s">
        <v>31</v>
      </c>
      <c r="D635" s="2" t="s">
        <v>35</v>
      </c>
      <c r="E635" s="2" t="s">
        <v>28</v>
      </c>
      <c r="F635" s="2" t="s">
        <v>24</v>
      </c>
      <c r="G635" s="2" t="s">
        <v>39</v>
      </c>
      <c r="H635" s="2" t="s">
        <v>44</v>
      </c>
      <c r="I635" s="2" t="s">
        <v>76</v>
      </c>
      <c r="J635" s="6" t="s">
        <v>58</v>
      </c>
      <c r="K635" s="7" t="s">
        <v>421</v>
      </c>
      <c r="L635" s="2" t="s">
        <v>24</v>
      </c>
      <c r="M635" s="3">
        <f>VLOOKUP(A635,'Pro rata results to population'!$A$6:$E$1046,5,FALSE)</f>
        <v>22.99611503544693</v>
      </c>
      <c r="N635" s="3">
        <v>2.3668639053254443</v>
      </c>
      <c r="O635" s="2">
        <v>2.5</v>
      </c>
      <c r="P635" s="3">
        <f t="shared" si="45"/>
        <v>5.3254437869822313E-2</v>
      </c>
      <c r="Q635" s="2" t="s">
        <v>25</v>
      </c>
      <c r="R635" s="33" t="str">
        <f t="shared" si="46"/>
        <v>Yes</v>
      </c>
      <c r="S635" s="34">
        <f t="shared" si="47"/>
        <v>102.92451145235124</v>
      </c>
      <c r="T635" s="33">
        <f t="shared" si="48"/>
        <v>5</v>
      </c>
      <c r="U635" s="2">
        <f t="shared" si="49"/>
        <v>759</v>
      </c>
      <c r="V635" s="31"/>
    </row>
    <row r="636" spans="1:22">
      <c r="A636" s="2">
        <v>634</v>
      </c>
      <c r="B636" s="2" t="s">
        <v>98</v>
      </c>
      <c r="C636" s="2" t="s">
        <v>31</v>
      </c>
      <c r="D636" s="2" t="s">
        <v>35</v>
      </c>
      <c r="E636" s="2" t="s">
        <v>28</v>
      </c>
      <c r="F636" s="2" t="s">
        <v>24</v>
      </c>
      <c r="G636" s="2" t="s">
        <v>39</v>
      </c>
      <c r="H636" s="2" t="s">
        <v>44</v>
      </c>
      <c r="I636" s="2" t="s">
        <v>76</v>
      </c>
      <c r="J636" s="6" t="s">
        <v>58</v>
      </c>
      <c r="K636" s="7">
        <v>518</v>
      </c>
      <c r="L636" s="2" t="s">
        <v>107</v>
      </c>
      <c r="M636" s="3">
        <f>VLOOKUP(A636,'Pro rata results to population'!$A$6:$E$1046,5,FALSE)</f>
        <v>5.246911274957923</v>
      </c>
      <c r="N636" s="3">
        <v>1.8596787827557058</v>
      </c>
      <c r="O636" s="2">
        <v>2.5</v>
      </c>
      <c r="P636" s="3">
        <f t="shared" si="45"/>
        <v>0.25612848689771772</v>
      </c>
      <c r="Q636" s="2" t="s">
        <v>25</v>
      </c>
      <c r="R636" s="33" t="str">
        <f t="shared" si="46"/>
        <v>Yes</v>
      </c>
      <c r="S636" s="34">
        <f t="shared" si="47"/>
        <v>354.43305314336942</v>
      </c>
      <c r="T636" s="33">
        <f t="shared" si="48"/>
        <v>5</v>
      </c>
      <c r="U636" s="2">
        <f t="shared" si="49"/>
        <v>266</v>
      </c>
      <c r="V636" s="31"/>
    </row>
    <row r="637" spans="1:22">
      <c r="A637" s="2">
        <v>635</v>
      </c>
      <c r="B637" s="2" t="s">
        <v>98</v>
      </c>
      <c r="C637" s="2" t="s">
        <v>31</v>
      </c>
      <c r="D637" s="2" t="s">
        <v>35</v>
      </c>
      <c r="E637" s="2" t="s">
        <v>28</v>
      </c>
      <c r="F637" s="2" t="s">
        <v>24</v>
      </c>
      <c r="G637" s="2" t="s">
        <v>39</v>
      </c>
      <c r="H637" s="2" t="s">
        <v>44</v>
      </c>
      <c r="I637" s="2" t="s">
        <v>76</v>
      </c>
      <c r="J637" s="6" t="s">
        <v>58</v>
      </c>
      <c r="K637" s="7" t="s">
        <v>24</v>
      </c>
      <c r="L637" s="2" t="s">
        <v>111</v>
      </c>
      <c r="M637" s="3">
        <f>VLOOKUP(A637,'Pro rata results to population'!$A$6:$E$1046,5,FALSE)</f>
        <v>13.900248379196343</v>
      </c>
      <c r="N637" s="3">
        <v>2.874049027895182</v>
      </c>
      <c r="O637" s="2">
        <v>2.5</v>
      </c>
      <c r="P637" s="3">
        <f t="shared" si="45"/>
        <v>-0.14961961115807276</v>
      </c>
      <c r="Q637" s="2" t="s">
        <v>25</v>
      </c>
      <c r="R637" s="33" t="str">
        <f t="shared" si="46"/>
        <v>Yes</v>
      </c>
      <c r="S637" s="34">
        <f t="shared" si="47"/>
        <v>206.76242247560097</v>
      </c>
      <c r="T637" s="33">
        <f t="shared" si="48"/>
        <v>5</v>
      </c>
      <c r="U637" s="2">
        <f t="shared" si="49"/>
        <v>449</v>
      </c>
      <c r="V637" s="31"/>
    </row>
    <row r="638" spans="1:22">
      <c r="A638" s="2">
        <v>636</v>
      </c>
      <c r="B638" s="2" t="s">
        <v>98</v>
      </c>
      <c r="C638" s="2" t="s">
        <v>31</v>
      </c>
      <c r="D638" s="2" t="s">
        <v>35</v>
      </c>
      <c r="E638" s="2" t="s">
        <v>28</v>
      </c>
      <c r="F638" s="2" t="s">
        <v>24</v>
      </c>
      <c r="G638" s="2" t="s">
        <v>39</v>
      </c>
      <c r="H638" s="2" t="s">
        <v>44</v>
      </c>
      <c r="I638" s="2" t="s">
        <v>76</v>
      </c>
      <c r="J638" s="6" t="s">
        <v>58</v>
      </c>
      <c r="K638" s="7">
        <v>520</v>
      </c>
      <c r="L638" s="2" t="s">
        <v>24</v>
      </c>
      <c r="M638" s="3">
        <f>VLOOKUP(A638,'Pro rata results to population'!$A$6:$E$1046,5,FALSE)</f>
        <v>13.439778566607925</v>
      </c>
      <c r="N638" s="3">
        <v>3.5502958579881669</v>
      </c>
      <c r="O638" s="2">
        <v>2.5</v>
      </c>
      <c r="P638" s="3">
        <f t="shared" si="45"/>
        <v>-0.42011834319526686</v>
      </c>
      <c r="Q638" s="2" t="s">
        <v>25</v>
      </c>
      <c r="R638" s="33" t="str">
        <f t="shared" si="46"/>
        <v>Yes</v>
      </c>
      <c r="S638" s="34">
        <f t="shared" si="47"/>
        <v>264.16327027955106</v>
      </c>
      <c r="T638" s="33">
        <f t="shared" si="48"/>
        <v>5</v>
      </c>
      <c r="U638" s="2">
        <f t="shared" si="49"/>
        <v>352</v>
      </c>
      <c r="V638" s="31"/>
    </row>
    <row r="639" spans="1:22">
      <c r="A639" s="2">
        <v>637</v>
      </c>
      <c r="B639" s="2" t="s">
        <v>98</v>
      </c>
      <c r="C639" s="2" t="s">
        <v>31</v>
      </c>
      <c r="D639" s="2" t="s">
        <v>35</v>
      </c>
      <c r="E639" s="2" t="s">
        <v>28</v>
      </c>
      <c r="F639" s="2" t="s">
        <v>24</v>
      </c>
      <c r="G639" s="2" t="s">
        <v>39</v>
      </c>
      <c r="H639" s="2" t="s">
        <v>44</v>
      </c>
      <c r="I639" s="2" t="s">
        <v>76</v>
      </c>
      <c r="J639" s="6" t="s">
        <v>58</v>
      </c>
      <c r="K639" s="7" t="s">
        <v>422</v>
      </c>
      <c r="L639" s="2" t="s">
        <v>24</v>
      </c>
      <c r="M639" s="3">
        <f>VLOOKUP(A639,'Pro rata results to population'!$A$6:$E$1046,5,FALSE)</f>
        <v>24.127306751911114</v>
      </c>
      <c r="N639" s="3">
        <v>3.2967032967032974</v>
      </c>
      <c r="O639" s="2">
        <v>2.5</v>
      </c>
      <c r="P639" s="3">
        <f t="shared" si="45"/>
        <v>-0.31868131868131888</v>
      </c>
      <c r="Q639" s="2" t="s">
        <v>25</v>
      </c>
      <c r="R639" s="33" t="str">
        <f t="shared" si="46"/>
        <v>Yes</v>
      </c>
      <c r="S639" s="34">
        <f t="shared" si="47"/>
        <v>136.63784899830011</v>
      </c>
      <c r="T639" s="33">
        <f t="shared" si="48"/>
        <v>5</v>
      </c>
      <c r="U639" s="2">
        <f t="shared" si="49"/>
        <v>622</v>
      </c>
      <c r="V639" s="31"/>
    </row>
    <row r="640" spans="1:22">
      <c r="A640" s="2">
        <v>638</v>
      </c>
      <c r="B640" s="2" t="s">
        <v>98</v>
      </c>
      <c r="C640" s="2" t="s">
        <v>31</v>
      </c>
      <c r="D640" s="2" t="s">
        <v>35</v>
      </c>
      <c r="E640" s="2" t="s">
        <v>28</v>
      </c>
      <c r="F640" s="2" t="s">
        <v>24</v>
      </c>
      <c r="G640" s="2" t="s">
        <v>39</v>
      </c>
      <c r="H640" s="2" t="s">
        <v>44</v>
      </c>
      <c r="I640" s="2" t="s">
        <v>76</v>
      </c>
      <c r="J640" s="6" t="s">
        <v>58</v>
      </c>
      <c r="K640" s="7" t="s">
        <v>423</v>
      </c>
      <c r="L640" s="2" t="s">
        <v>24</v>
      </c>
      <c r="M640" s="3">
        <f>VLOOKUP(A640,'Pro rata results to population'!$A$6:$E$1046,5,FALSE)</f>
        <v>19.075281493341976</v>
      </c>
      <c r="N640" s="3">
        <v>2.5359256128486898</v>
      </c>
      <c r="O640" s="2">
        <v>2.5</v>
      </c>
      <c r="P640" s="3">
        <f t="shared" si="45"/>
        <v>-1.4370245139475823E-2</v>
      </c>
      <c r="Q640" s="2" t="s">
        <v>25</v>
      </c>
      <c r="R640" s="33" t="str">
        <f t="shared" si="46"/>
        <v>Yes</v>
      </c>
      <c r="S640" s="34">
        <f t="shared" si="47"/>
        <v>132.94302439174109</v>
      </c>
      <c r="T640" s="33">
        <f t="shared" si="48"/>
        <v>5</v>
      </c>
      <c r="U640" s="2">
        <f t="shared" si="49"/>
        <v>643</v>
      </c>
      <c r="V640" s="31"/>
    </row>
    <row r="641" spans="1:22">
      <c r="A641" s="2">
        <v>639</v>
      </c>
      <c r="B641" s="2" t="s">
        <v>98</v>
      </c>
      <c r="C641" s="2" t="s">
        <v>31</v>
      </c>
      <c r="D641" s="2" t="s">
        <v>35</v>
      </c>
      <c r="E641" s="2" t="s">
        <v>28</v>
      </c>
      <c r="F641" s="2" t="s">
        <v>33</v>
      </c>
      <c r="G641" s="2" t="s">
        <v>39</v>
      </c>
      <c r="H641" s="2" t="s">
        <v>43</v>
      </c>
      <c r="I641" s="2" t="s">
        <v>24</v>
      </c>
      <c r="J641" s="6" t="s">
        <v>24</v>
      </c>
      <c r="K641" s="7" t="s">
        <v>24</v>
      </c>
      <c r="L641" s="2" t="s">
        <v>24</v>
      </c>
      <c r="M641" s="3">
        <f>VLOOKUP(A641,'Pro rata results to population'!$A$6:$E$1046,5,FALSE)</f>
        <v>9.4241974503008876</v>
      </c>
      <c r="N641" s="3">
        <v>1.2679628064243447</v>
      </c>
      <c r="O641" s="2">
        <v>2.5</v>
      </c>
      <c r="P641" s="3">
        <f t="shared" si="45"/>
        <v>0.49281487743026209</v>
      </c>
      <c r="Q641" s="2" t="s">
        <v>25</v>
      </c>
      <c r="R641" s="33" t="str">
        <f t="shared" si="46"/>
        <v>Yes</v>
      </c>
      <c r="S641" s="34">
        <f t="shared" si="47"/>
        <v>134.54331927052974</v>
      </c>
      <c r="T641" s="33">
        <f t="shared" si="48"/>
        <v>5</v>
      </c>
      <c r="U641" s="2">
        <f t="shared" si="49"/>
        <v>631</v>
      </c>
      <c r="V641" s="31"/>
    </row>
    <row r="642" spans="1:22">
      <c r="A642" s="2">
        <v>640</v>
      </c>
      <c r="B642" s="2" t="s">
        <v>98</v>
      </c>
      <c r="C642" s="2" t="s">
        <v>31</v>
      </c>
      <c r="D642" s="2" t="s">
        <v>35</v>
      </c>
      <c r="E642" s="2" t="s">
        <v>28</v>
      </c>
      <c r="F642" s="2" t="s">
        <v>33</v>
      </c>
      <c r="G642" s="2" t="s">
        <v>39</v>
      </c>
      <c r="H642" s="2" t="s">
        <v>44</v>
      </c>
      <c r="I642" s="2" t="s">
        <v>75</v>
      </c>
      <c r="J642" s="6" t="s">
        <v>24</v>
      </c>
      <c r="K642" s="7" t="s">
        <v>24</v>
      </c>
      <c r="L642" s="2" t="s">
        <v>24</v>
      </c>
      <c r="M642" s="3">
        <f>VLOOKUP(A642,'Pro rata results to population'!$A$6:$E$1046,5,FALSE)</f>
        <v>57.092458123559126</v>
      </c>
      <c r="N642" s="3">
        <v>2.4513947590870679</v>
      </c>
      <c r="O642" s="2">
        <v>2.5</v>
      </c>
      <c r="P642" s="3">
        <f t="shared" si="45"/>
        <v>1.9442096365172801E-2</v>
      </c>
      <c r="Q642" s="2" t="s">
        <v>25</v>
      </c>
      <c r="R642" s="33" t="str">
        <f t="shared" si="46"/>
        <v>Yes</v>
      </c>
      <c r="S642" s="34">
        <f t="shared" si="47"/>
        <v>42.937278226517684</v>
      </c>
      <c r="T642" s="33">
        <f t="shared" si="48"/>
        <v>3</v>
      </c>
      <c r="U642" s="2">
        <f t="shared" si="49"/>
        <v>978</v>
      </c>
      <c r="V642" s="31"/>
    </row>
    <row r="643" spans="1:22">
      <c r="A643" s="2">
        <v>641</v>
      </c>
      <c r="B643" s="2" t="s">
        <v>98</v>
      </c>
      <c r="C643" s="2" t="s">
        <v>31</v>
      </c>
      <c r="D643" s="2" t="s">
        <v>35</v>
      </c>
      <c r="E643" s="2" t="s">
        <v>28</v>
      </c>
      <c r="F643" s="2" t="s">
        <v>33</v>
      </c>
      <c r="G643" s="2" t="s">
        <v>39</v>
      </c>
      <c r="H643" s="2" t="s">
        <v>44</v>
      </c>
      <c r="I643" s="2" t="s">
        <v>76</v>
      </c>
      <c r="J643" s="6" t="s">
        <v>24</v>
      </c>
      <c r="K643" s="7" t="s">
        <v>24</v>
      </c>
      <c r="L643" s="2" t="s">
        <v>24</v>
      </c>
      <c r="M643" s="3">
        <f>VLOOKUP(A643,'Pro rata results to population'!$A$6:$E$1046,5,FALSE)</f>
        <v>42.890927262601025</v>
      </c>
      <c r="N643" s="3">
        <v>2.7049873203719361</v>
      </c>
      <c r="O643" s="2">
        <v>2.5</v>
      </c>
      <c r="P643" s="3">
        <f t="shared" si="45"/>
        <v>-8.1994928148774404E-2</v>
      </c>
      <c r="Q643" s="2" t="s">
        <v>25</v>
      </c>
      <c r="R643" s="33" t="str">
        <f t="shared" si="46"/>
        <v>Yes</v>
      </c>
      <c r="S643" s="34">
        <f t="shared" si="47"/>
        <v>63.066655188183915</v>
      </c>
      <c r="T643" s="33">
        <f t="shared" si="48"/>
        <v>4</v>
      </c>
      <c r="U643" s="2">
        <f t="shared" si="49"/>
        <v>904</v>
      </c>
      <c r="V643" s="31"/>
    </row>
    <row r="644" spans="1:22" ht="34.5">
      <c r="A644" s="2">
        <v>642</v>
      </c>
      <c r="B644" s="2" t="s">
        <v>98</v>
      </c>
      <c r="C644" s="2" t="s">
        <v>424</v>
      </c>
      <c r="D644" s="2" t="s">
        <v>424</v>
      </c>
      <c r="E644" s="2" t="s">
        <v>50</v>
      </c>
      <c r="F644" s="2" t="s">
        <v>33</v>
      </c>
      <c r="G644" s="2" t="s">
        <v>38</v>
      </c>
      <c r="H644" s="2" t="s">
        <v>43</v>
      </c>
      <c r="I644" s="2" t="s">
        <v>47</v>
      </c>
      <c r="J644" s="6" t="s">
        <v>24</v>
      </c>
      <c r="K644" s="7" t="s">
        <v>24</v>
      </c>
      <c r="L644" s="2" t="s">
        <v>24</v>
      </c>
      <c r="M644" s="3">
        <f>VLOOKUP(A644,'Pro rata results to population'!$A$6:$E$1046,5,FALSE)</f>
        <v>0.87039954813087406</v>
      </c>
      <c r="N644" s="3">
        <v>0.42265426880811502</v>
      </c>
      <c r="O644" s="2">
        <v>2.5</v>
      </c>
      <c r="P644" s="3">
        <f t="shared" ref="P644:P707" si="50">SUM(1-(N644/O644))</f>
        <v>0.83093829247675399</v>
      </c>
      <c r="Q644" s="2" t="s">
        <v>25</v>
      </c>
      <c r="R644" s="33" t="str">
        <f t="shared" ref="R644:R707" si="51">IF(AND(P644&lt;0.5,P644&gt;-0.5),"Yes","No")</f>
        <v>No</v>
      </c>
      <c r="S644" s="34">
        <f t="shared" ref="S644:S707" si="52">SUM(N644/(M644/1000))</f>
        <v>485.58649842562232</v>
      </c>
      <c r="T644" s="33">
        <f t="shared" ref="T644:T707" si="53">IF(S644&lt;=12,1,IF(S644&lt;25,2,IF(S644&lt;50,3,IF(S644&lt;100,4,5))))</f>
        <v>5</v>
      </c>
      <c r="U644" s="2">
        <f t="shared" ref="U644:U707" si="54">RANK(S644,S$3:S$1043)</f>
        <v>190</v>
      </c>
      <c r="V644" s="31" t="s">
        <v>425</v>
      </c>
    </row>
    <row r="645" spans="1:22">
      <c r="A645" s="2">
        <v>643</v>
      </c>
      <c r="B645" s="2" t="s">
        <v>98</v>
      </c>
      <c r="C645" s="2" t="s">
        <v>31</v>
      </c>
      <c r="D645" s="2" t="s">
        <v>35</v>
      </c>
      <c r="E645" s="2" t="s">
        <v>50</v>
      </c>
      <c r="F645" s="2" t="s">
        <v>33</v>
      </c>
      <c r="G645" s="2" t="s">
        <v>38</v>
      </c>
      <c r="H645" s="2" t="s">
        <v>43</v>
      </c>
      <c r="I645" s="2" t="s">
        <v>76</v>
      </c>
      <c r="J645" s="6" t="s">
        <v>91</v>
      </c>
      <c r="K645" s="7" t="s">
        <v>24</v>
      </c>
      <c r="L645" s="2" t="s">
        <v>24</v>
      </c>
      <c r="M645" s="3">
        <f>VLOOKUP(A645,'Pro rata results to population'!$A$6:$E$1046,5,FALSE)</f>
        <v>6.9329817742008935</v>
      </c>
      <c r="N645" s="3">
        <v>3.3812341504649206</v>
      </c>
      <c r="O645" s="2">
        <v>2.5</v>
      </c>
      <c r="P645" s="3">
        <f t="shared" si="50"/>
        <v>-0.35249366018596828</v>
      </c>
      <c r="Q645" s="2" t="s">
        <v>25</v>
      </c>
      <c r="R645" s="33" t="str">
        <f t="shared" si="51"/>
        <v>Yes</v>
      </c>
      <c r="S645" s="34">
        <f t="shared" si="52"/>
        <v>487.70273175204574</v>
      </c>
      <c r="T645" s="33">
        <f t="shared" si="53"/>
        <v>5</v>
      </c>
      <c r="U645" s="2">
        <f t="shared" si="54"/>
        <v>186</v>
      </c>
      <c r="V645" s="31"/>
    </row>
    <row r="646" spans="1:22">
      <c r="A646" s="2">
        <v>644</v>
      </c>
      <c r="B646" s="2" t="s">
        <v>98</v>
      </c>
      <c r="C646" s="2" t="s">
        <v>31</v>
      </c>
      <c r="D646" s="2" t="s">
        <v>35</v>
      </c>
      <c r="E646" s="2" t="s">
        <v>50</v>
      </c>
      <c r="F646" s="2" t="s">
        <v>33</v>
      </c>
      <c r="G646" s="2" t="s">
        <v>38</v>
      </c>
      <c r="H646" s="2" t="s">
        <v>43</v>
      </c>
      <c r="I646" s="2" t="s">
        <v>76</v>
      </c>
      <c r="J646" s="6" t="s">
        <v>68</v>
      </c>
      <c r="K646" s="7" t="s">
        <v>24</v>
      </c>
      <c r="L646" s="2" t="s">
        <v>24</v>
      </c>
      <c r="M646" s="3">
        <f>VLOOKUP(A646,'Pro rata results to population'!$A$6:$E$1046,5,FALSE)</f>
        <v>2.717936399027975</v>
      </c>
      <c r="N646" s="3">
        <v>1.3524936601859678</v>
      </c>
      <c r="O646" s="2">
        <v>2.5</v>
      </c>
      <c r="P646" s="3">
        <f t="shared" si="50"/>
        <v>0.45900253592561291</v>
      </c>
      <c r="Q646" s="2" t="s">
        <v>25</v>
      </c>
      <c r="R646" s="33" t="str">
        <f t="shared" si="51"/>
        <v>Yes</v>
      </c>
      <c r="S646" s="34">
        <f t="shared" si="52"/>
        <v>497.61784737481895</v>
      </c>
      <c r="T646" s="33">
        <f t="shared" si="53"/>
        <v>5</v>
      </c>
      <c r="U646" s="2">
        <f t="shared" si="54"/>
        <v>180</v>
      </c>
      <c r="V646" s="31"/>
    </row>
    <row r="647" spans="1:22">
      <c r="A647" s="2">
        <v>645</v>
      </c>
      <c r="B647" s="2" t="s">
        <v>98</v>
      </c>
      <c r="C647" s="2" t="s">
        <v>31</v>
      </c>
      <c r="D647" s="2" t="s">
        <v>35</v>
      </c>
      <c r="E647" s="2" t="s">
        <v>50</v>
      </c>
      <c r="F647" s="2" t="s">
        <v>33</v>
      </c>
      <c r="G647" s="2" t="s">
        <v>38</v>
      </c>
      <c r="H647" s="2" t="s">
        <v>43</v>
      </c>
      <c r="I647" s="2" t="s">
        <v>76</v>
      </c>
      <c r="J647" s="6" t="s">
        <v>58</v>
      </c>
      <c r="K647" s="7" t="s">
        <v>329</v>
      </c>
      <c r="L647" s="2" t="s">
        <v>24</v>
      </c>
      <c r="M647" s="3">
        <f>VLOOKUP(A647,'Pro rata results to population'!$A$6:$E$1046,5,FALSE)</f>
        <v>7.6343929473960728</v>
      </c>
      <c r="N647" s="3">
        <v>2.3668639053254439</v>
      </c>
      <c r="O647" s="2">
        <v>2.5</v>
      </c>
      <c r="P647" s="3">
        <f t="shared" si="50"/>
        <v>5.3254437869822424E-2</v>
      </c>
      <c r="Q647" s="2" t="s">
        <v>25</v>
      </c>
      <c r="R647" s="33" t="str">
        <f t="shared" si="51"/>
        <v>Yes</v>
      </c>
      <c r="S647" s="34">
        <f t="shared" si="52"/>
        <v>310.02647121179825</v>
      </c>
      <c r="T647" s="33">
        <f t="shared" si="53"/>
        <v>5</v>
      </c>
      <c r="U647" s="2">
        <f t="shared" si="54"/>
        <v>307</v>
      </c>
      <c r="V647" s="31"/>
    </row>
    <row r="648" spans="1:22">
      <c r="A648" s="2">
        <v>646</v>
      </c>
      <c r="B648" s="2" t="s">
        <v>98</v>
      </c>
      <c r="C648" s="2" t="s">
        <v>31</v>
      </c>
      <c r="D648" s="2" t="s">
        <v>35</v>
      </c>
      <c r="E648" s="2" t="s">
        <v>50</v>
      </c>
      <c r="F648" s="2" t="s">
        <v>33</v>
      </c>
      <c r="G648" s="2" t="s">
        <v>38</v>
      </c>
      <c r="H648" s="2" t="s">
        <v>43</v>
      </c>
      <c r="I648" s="2" t="s">
        <v>76</v>
      </c>
      <c r="J648" s="6" t="s">
        <v>58</v>
      </c>
      <c r="K648" s="7">
        <v>521</v>
      </c>
      <c r="L648" s="2" t="s">
        <v>107</v>
      </c>
      <c r="M648" s="3">
        <f>VLOOKUP(A648,'Pro rata results to population'!$A$6:$E$1046,5,FALSE)</f>
        <v>0.64833823893292197</v>
      </c>
      <c r="N648" s="3">
        <v>3.1276415891800511</v>
      </c>
      <c r="O648" s="2">
        <v>2.5</v>
      </c>
      <c r="P648" s="3">
        <f t="shared" si="50"/>
        <v>-0.25105663567202052</v>
      </c>
      <c r="Q648" s="2" t="s">
        <v>25</v>
      </c>
      <c r="R648" s="33" t="str">
        <f t="shared" si="51"/>
        <v>Yes</v>
      </c>
      <c r="S648" s="34">
        <f t="shared" si="52"/>
        <v>4824.0893431301083</v>
      </c>
      <c r="T648" s="33">
        <f t="shared" si="53"/>
        <v>5</v>
      </c>
      <c r="U648" s="2">
        <f t="shared" si="54"/>
        <v>6</v>
      </c>
      <c r="V648" s="31"/>
    </row>
    <row r="649" spans="1:22">
      <c r="A649" s="2">
        <v>647</v>
      </c>
      <c r="B649" s="2" t="s">
        <v>98</v>
      </c>
      <c r="C649" s="2" t="s">
        <v>31</v>
      </c>
      <c r="D649" s="2" t="s">
        <v>35</v>
      </c>
      <c r="E649" s="2" t="s">
        <v>50</v>
      </c>
      <c r="F649" s="2" t="s">
        <v>33</v>
      </c>
      <c r="G649" s="2" t="s">
        <v>38</v>
      </c>
      <c r="H649" s="2" t="s">
        <v>43</v>
      </c>
      <c r="I649" s="2" t="s">
        <v>76</v>
      </c>
      <c r="J649" s="6" t="s">
        <v>58</v>
      </c>
      <c r="K649" s="7">
        <v>521</v>
      </c>
      <c r="L649" s="2" t="s">
        <v>111</v>
      </c>
      <c r="M649" s="3">
        <f>VLOOKUP(A649,'Pro rata results to population'!$A$6:$E$1046,5,FALSE)</f>
        <v>3.3844091217360219</v>
      </c>
      <c r="N649" s="3">
        <v>2.0287404902789521</v>
      </c>
      <c r="O649" s="2">
        <v>2.5</v>
      </c>
      <c r="P649" s="3">
        <f t="shared" si="50"/>
        <v>0.18850380388841914</v>
      </c>
      <c r="Q649" s="2" t="s">
        <v>25</v>
      </c>
      <c r="R649" s="33" t="str">
        <f t="shared" si="51"/>
        <v>Yes</v>
      </c>
      <c r="S649" s="34">
        <f t="shared" si="52"/>
        <v>599.43712988171956</v>
      </c>
      <c r="T649" s="33">
        <f t="shared" si="53"/>
        <v>5</v>
      </c>
      <c r="U649" s="2">
        <f t="shared" si="54"/>
        <v>144</v>
      </c>
      <c r="V649" s="31"/>
    </row>
    <row r="650" spans="1:22">
      <c r="A650" s="2">
        <v>648</v>
      </c>
      <c r="B650" s="2" t="s">
        <v>98</v>
      </c>
      <c r="C650" s="2" t="s">
        <v>31</v>
      </c>
      <c r="D650" s="2" t="s">
        <v>35</v>
      </c>
      <c r="E650" s="2" t="s">
        <v>50</v>
      </c>
      <c r="F650" s="2" t="s">
        <v>33</v>
      </c>
      <c r="G650" s="2" t="s">
        <v>39</v>
      </c>
      <c r="H650" s="2" t="s">
        <v>44</v>
      </c>
      <c r="I650" s="2" t="s">
        <v>45</v>
      </c>
      <c r="J650" s="6" t="s">
        <v>24</v>
      </c>
      <c r="K650" s="7" t="s">
        <v>24</v>
      </c>
      <c r="L650" s="2" t="s">
        <v>24</v>
      </c>
      <c r="M650" s="3">
        <f>VLOOKUP(A650,'Pro rata results to population'!$A$6:$E$1046,5,FALSE)</f>
        <v>72.625568326033473</v>
      </c>
      <c r="N650" s="3">
        <v>3.4657650042265447</v>
      </c>
      <c r="O650" s="2">
        <v>2.5</v>
      </c>
      <c r="P650" s="3">
        <f t="shared" si="50"/>
        <v>-0.38630600169061791</v>
      </c>
      <c r="Q650" s="2" t="s">
        <v>25</v>
      </c>
      <c r="R650" s="33" t="str">
        <f t="shared" si="51"/>
        <v>Yes</v>
      </c>
      <c r="S650" s="34">
        <f t="shared" si="52"/>
        <v>47.72100355439423</v>
      </c>
      <c r="T650" s="33">
        <f t="shared" si="53"/>
        <v>3</v>
      </c>
      <c r="U650" s="2">
        <f t="shared" si="54"/>
        <v>968</v>
      </c>
      <c r="V650" s="31"/>
    </row>
    <row r="651" spans="1:22">
      <c r="A651" s="2">
        <v>649</v>
      </c>
      <c r="B651" s="2" t="s">
        <v>98</v>
      </c>
      <c r="C651" s="2" t="s">
        <v>31</v>
      </c>
      <c r="D651" s="2" t="s">
        <v>35</v>
      </c>
      <c r="E651" s="2" t="s">
        <v>50</v>
      </c>
      <c r="F651" s="2" t="s">
        <v>33</v>
      </c>
      <c r="G651" s="2" t="s">
        <v>38</v>
      </c>
      <c r="H651" s="2" t="s">
        <v>44</v>
      </c>
      <c r="I651" s="2" t="s">
        <v>46</v>
      </c>
      <c r="J651" s="6" t="s">
        <v>426</v>
      </c>
      <c r="K651" s="7" t="s">
        <v>24</v>
      </c>
      <c r="L651" s="2" t="s">
        <v>24</v>
      </c>
      <c r="M651" s="3">
        <f>VLOOKUP(A651,'Pro rata results to population'!$A$6:$E$1046,5,FALSE)</f>
        <v>53.988508982271334</v>
      </c>
      <c r="N651" s="3">
        <v>2.282</v>
      </c>
      <c r="O651" s="2">
        <v>2.5</v>
      </c>
      <c r="P651" s="3">
        <f t="shared" si="50"/>
        <v>8.7199999999999944E-2</v>
      </c>
      <c r="Q651" s="2" t="s">
        <v>25</v>
      </c>
      <c r="R651" s="33" t="str">
        <f t="shared" si="51"/>
        <v>Yes</v>
      </c>
      <c r="S651" s="34">
        <f t="shared" si="52"/>
        <v>42.268253800996057</v>
      </c>
      <c r="T651" s="33">
        <f t="shared" si="53"/>
        <v>3</v>
      </c>
      <c r="U651" s="2">
        <f t="shared" si="54"/>
        <v>980</v>
      </c>
      <c r="V651" s="31"/>
    </row>
    <row r="652" spans="1:22">
      <c r="A652" s="2">
        <v>650</v>
      </c>
      <c r="B652" s="2" t="s">
        <v>98</v>
      </c>
      <c r="C652" s="2" t="s">
        <v>31</v>
      </c>
      <c r="D652" s="2" t="s">
        <v>35</v>
      </c>
      <c r="E652" s="2" t="s">
        <v>50</v>
      </c>
      <c r="F652" s="2" t="s">
        <v>33</v>
      </c>
      <c r="G652" s="2" t="s">
        <v>38</v>
      </c>
      <c r="H652" s="2" t="s">
        <v>44</v>
      </c>
      <c r="I652" s="2" t="s">
        <v>46</v>
      </c>
      <c r="J652" s="6" t="s">
        <v>60</v>
      </c>
      <c r="K652" s="7" t="s">
        <v>24</v>
      </c>
      <c r="L652" s="2" t="s">
        <v>24</v>
      </c>
      <c r="M652" s="3">
        <f>VLOOKUP(A652,'Pro rata results to population'!$A$6:$E$1046,5,FALSE)</f>
        <v>27.604689644444335</v>
      </c>
      <c r="N652" s="3">
        <v>3.5502958579881678</v>
      </c>
      <c r="O652" s="2">
        <v>2.5</v>
      </c>
      <c r="P652" s="3">
        <f t="shared" si="50"/>
        <v>-0.42011834319526709</v>
      </c>
      <c r="Q652" s="2" t="s">
        <v>25</v>
      </c>
      <c r="R652" s="33" t="str">
        <f t="shared" si="51"/>
        <v>Yes</v>
      </c>
      <c r="S652" s="34">
        <f t="shared" si="52"/>
        <v>128.61205482535439</v>
      </c>
      <c r="T652" s="33">
        <f t="shared" si="53"/>
        <v>5</v>
      </c>
      <c r="U652" s="2">
        <f t="shared" si="54"/>
        <v>655</v>
      </c>
      <c r="V652" s="31"/>
    </row>
    <row r="653" spans="1:22">
      <c r="A653" s="2">
        <v>651</v>
      </c>
      <c r="B653" s="2" t="s">
        <v>98</v>
      </c>
      <c r="C653" s="2" t="s">
        <v>31</v>
      </c>
      <c r="D653" s="2" t="s">
        <v>35</v>
      </c>
      <c r="E653" s="2" t="s">
        <v>50</v>
      </c>
      <c r="F653" s="2" t="s">
        <v>33</v>
      </c>
      <c r="G653" s="2" t="s">
        <v>38</v>
      </c>
      <c r="H653" s="2" t="s">
        <v>44</v>
      </c>
      <c r="I653" s="2" t="s">
        <v>46</v>
      </c>
      <c r="J653" s="6" t="s">
        <v>61</v>
      </c>
      <c r="K653" s="7" t="s">
        <v>24</v>
      </c>
      <c r="L653" s="2" t="s">
        <v>24</v>
      </c>
      <c r="M653" s="3">
        <f>VLOOKUP(A653,'Pro rata results to population'!$A$6:$E$1046,5,FALSE)</f>
        <v>19.635781746295411</v>
      </c>
      <c r="N653" s="3">
        <v>2.4513947590870671</v>
      </c>
      <c r="O653" s="2">
        <v>2.5</v>
      </c>
      <c r="P653" s="3">
        <f t="shared" si="50"/>
        <v>1.9442096365173134E-2</v>
      </c>
      <c r="Q653" s="2" t="s">
        <v>25</v>
      </c>
      <c r="R653" s="33" t="str">
        <f t="shared" si="51"/>
        <v>Yes</v>
      </c>
      <c r="S653" s="34">
        <f t="shared" si="52"/>
        <v>124.84324743269057</v>
      </c>
      <c r="T653" s="33">
        <f t="shared" si="53"/>
        <v>5</v>
      </c>
      <c r="U653" s="2">
        <f t="shared" si="54"/>
        <v>671</v>
      </c>
      <c r="V653" s="31"/>
    </row>
    <row r="654" spans="1:22">
      <c r="A654" s="2">
        <v>652</v>
      </c>
      <c r="B654" s="2" t="s">
        <v>98</v>
      </c>
      <c r="C654" s="2" t="s">
        <v>31</v>
      </c>
      <c r="D654" s="2" t="s">
        <v>35</v>
      </c>
      <c r="E654" s="2" t="s">
        <v>50</v>
      </c>
      <c r="F654" s="2" t="s">
        <v>33</v>
      </c>
      <c r="G654" s="2" t="s">
        <v>38</v>
      </c>
      <c r="H654" s="2" t="s">
        <v>44</v>
      </c>
      <c r="I654" s="2" t="s">
        <v>46</v>
      </c>
      <c r="J654" s="6" t="s">
        <v>131</v>
      </c>
      <c r="K654" s="7" t="s">
        <v>427</v>
      </c>
      <c r="L654" s="2" t="s">
        <v>24</v>
      </c>
      <c r="M654" s="3">
        <f>VLOOKUP(A654,'Pro rata results to population'!$A$6:$E$1046,5,FALSE)</f>
        <v>12.533769113343324</v>
      </c>
      <c r="N654" s="3">
        <v>1.7751479289940828</v>
      </c>
      <c r="O654" s="2">
        <v>2.5</v>
      </c>
      <c r="P654" s="3">
        <f t="shared" si="50"/>
        <v>0.2899408284023669</v>
      </c>
      <c r="Q654" s="2" t="s">
        <v>25</v>
      </c>
      <c r="R654" s="33" t="str">
        <f t="shared" si="51"/>
        <v>Yes</v>
      </c>
      <c r="S654" s="34">
        <f t="shared" si="52"/>
        <v>141.62921886795237</v>
      </c>
      <c r="T654" s="33">
        <f t="shared" si="53"/>
        <v>5</v>
      </c>
      <c r="U654" s="2">
        <f t="shared" si="54"/>
        <v>613</v>
      </c>
      <c r="V654" s="31"/>
    </row>
    <row r="655" spans="1:22">
      <c r="A655" s="2">
        <v>653</v>
      </c>
      <c r="B655" s="2" t="s">
        <v>98</v>
      </c>
      <c r="C655" s="2" t="s">
        <v>31</v>
      </c>
      <c r="D655" s="2" t="s">
        <v>35</v>
      </c>
      <c r="E655" s="2" t="s">
        <v>50</v>
      </c>
      <c r="F655" s="2" t="s">
        <v>33</v>
      </c>
      <c r="G655" s="2" t="s">
        <v>38</v>
      </c>
      <c r="H655" s="2" t="s">
        <v>44</v>
      </c>
      <c r="I655" s="2" t="s">
        <v>46</v>
      </c>
      <c r="J655" s="6" t="s">
        <v>131</v>
      </c>
      <c r="K655" s="7" t="s">
        <v>428</v>
      </c>
      <c r="L655" s="2" t="s">
        <v>24</v>
      </c>
      <c r="M655" s="3">
        <f>VLOOKUP(A655,'Pro rata results to population'!$A$6:$E$1046,5,FALSE)</f>
        <v>20.089487165377854</v>
      </c>
      <c r="N655" s="3">
        <v>2.1132713440405753</v>
      </c>
      <c r="O655" s="2">
        <v>2.5</v>
      </c>
      <c r="P655" s="3">
        <f t="shared" si="50"/>
        <v>0.15469146238376985</v>
      </c>
      <c r="Q655" s="2" t="s">
        <v>25</v>
      </c>
      <c r="R655" s="33" t="str">
        <f t="shared" si="51"/>
        <v>Yes</v>
      </c>
      <c r="S655" s="34">
        <f t="shared" si="52"/>
        <v>105.19289649576417</v>
      </c>
      <c r="T655" s="33">
        <f t="shared" si="53"/>
        <v>5</v>
      </c>
      <c r="U655" s="2">
        <f t="shared" si="54"/>
        <v>748</v>
      </c>
      <c r="V655" s="31"/>
    </row>
    <row r="656" spans="1:22">
      <c r="A656" s="2">
        <v>654</v>
      </c>
      <c r="B656" s="2" t="s">
        <v>98</v>
      </c>
      <c r="C656" s="2" t="s">
        <v>31</v>
      </c>
      <c r="D656" s="2" t="s">
        <v>35</v>
      </c>
      <c r="E656" s="2" t="s">
        <v>50</v>
      </c>
      <c r="F656" s="2" t="s">
        <v>33</v>
      </c>
      <c r="G656" s="2" t="s">
        <v>38</v>
      </c>
      <c r="H656" s="2" t="s">
        <v>44</v>
      </c>
      <c r="I656" s="2" t="s">
        <v>47</v>
      </c>
      <c r="J656" s="6" t="s">
        <v>62</v>
      </c>
      <c r="K656" s="7" t="s">
        <v>429</v>
      </c>
      <c r="L656" s="2" t="s">
        <v>24</v>
      </c>
      <c r="M656" s="3">
        <f>VLOOKUP(A656,'Pro rata results to population'!$A$6:$E$1046,5,FALSE)</f>
        <v>11.824038266437185</v>
      </c>
      <c r="N656" s="3">
        <v>2.6204564666103134</v>
      </c>
      <c r="O656" s="2">
        <v>2.5</v>
      </c>
      <c r="P656" s="3">
        <f t="shared" si="50"/>
        <v>-4.8182586644125447E-2</v>
      </c>
      <c r="Q656" s="2" t="s">
        <v>25</v>
      </c>
      <c r="R656" s="33" t="str">
        <f t="shared" si="51"/>
        <v>Yes</v>
      </c>
      <c r="S656" s="34">
        <f t="shared" si="52"/>
        <v>221.62110842016992</v>
      </c>
      <c r="T656" s="33">
        <f t="shared" si="53"/>
        <v>5</v>
      </c>
      <c r="U656" s="2">
        <f t="shared" si="54"/>
        <v>423</v>
      </c>
      <c r="V656" s="31"/>
    </row>
    <row r="657" spans="1:22">
      <c r="A657" s="2">
        <v>655</v>
      </c>
      <c r="B657" s="2" t="s">
        <v>98</v>
      </c>
      <c r="C657" s="2" t="s">
        <v>31</v>
      </c>
      <c r="D657" s="2" t="s">
        <v>35</v>
      </c>
      <c r="E657" s="2" t="s">
        <v>50</v>
      </c>
      <c r="F657" s="2" t="s">
        <v>33</v>
      </c>
      <c r="G657" s="2" t="s">
        <v>38</v>
      </c>
      <c r="H657" s="2" t="s">
        <v>44</v>
      </c>
      <c r="I657" s="2" t="s">
        <v>47</v>
      </c>
      <c r="J657" s="6" t="s">
        <v>62</v>
      </c>
      <c r="K657" s="7" t="s">
        <v>430</v>
      </c>
      <c r="L657" s="2" t="s">
        <v>24</v>
      </c>
      <c r="M657" s="3">
        <f>VLOOKUP(A657,'Pro rata results to population'!$A$6:$E$1046,5,FALSE)</f>
        <v>11.139989230952004</v>
      </c>
      <c r="N657" s="3">
        <v>1.3524936601859678</v>
      </c>
      <c r="O657" s="2">
        <v>2.5</v>
      </c>
      <c r="P657" s="3">
        <f t="shared" si="50"/>
        <v>0.45900253592561291</v>
      </c>
      <c r="Q657" s="2" t="s">
        <v>25</v>
      </c>
      <c r="R657" s="33" t="str">
        <f t="shared" si="51"/>
        <v>Yes</v>
      </c>
      <c r="S657" s="34">
        <f t="shared" si="52"/>
        <v>121.40888398959306</v>
      </c>
      <c r="T657" s="33">
        <f t="shared" si="53"/>
        <v>5</v>
      </c>
      <c r="U657" s="2">
        <f t="shared" si="54"/>
        <v>681</v>
      </c>
      <c r="V657" s="31"/>
    </row>
    <row r="658" spans="1:22">
      <c r="A658" s="2">
        <v>656</v>
      </c>
      <c r="B658" s="2" t="s">
        <v>98</v>
      </c>
      <c r="C658" s="2" t="s">
        <v>31</v>
      </c>
      <c r="D658" s="2" t="s">
        <v>35</v>
      </c>
      <c r="E658" s="2" t="s">
        <v>50</v>
      </c>
      <c r="F658" s="2" t="s">
        <v>33</v>
      </c>
      <c r="G658" s="2" t="s">
        <v>38</v>
      </c>
      <c r="H658" s="2" t="s">
        <v>44</v>
      </c>
      <c r="I658" s="2" t="s">
        <v>47</v>
      </c>
      <c r="J658" s="6" t="s">
        <v>63</v>
      </c>
      <c r="K658" s="7" t="s">
        <v>431</v>
      </c>
      <c r="L658" s="2" t="s">
        <v>24</v>
      </c>
      <c r="M658" s="3">
        <f>VLOOKUP(A658,'Pro rata results to population'!$A$6:$E$1046,5,FALSE)</f>
        <v>32.786400806189803</v>
      </c>
      <c r="N658" s="3">
        <v>3.0431107354184288</v>
      </c>
      <c r="O658" s="2">
        <v>2.5</v>
      </c>
      <c r="P658" s="3">
        <f t="shared" si="50"/>
        <v>-0.21724429416737157</v>
      </c>
      <c r="Q658" s="2" t="s">
        <v>25</v>
      </c>
      <c r="R658" s="33" t="str">
        <f t="shared" si="51"/>
        <v>Yes</v>
      </c>
      <c r="S658" s="34">
        <f t="shared" si="52"/>
        <v>92.816248828505579</v>
      </c>
      <c r="T658" s="33">
        <f t="shared" si="53"/>
        <v>4</v>
      </c>
      <c r="U658" s="2">
        <f t="shared" si="54"/>
        <v>794</v>
      </c>
      <c r="V658" s="31"/>
    </row>
    <row r="659" spans="1:22">
      <c r="A659" s="2">
        <v>657</v>
      </c>
      <c r="B659" s="2" t="s">
        <v>98</v>
      </c>
      <c r="C659" s="2" t="s">
        <v>31</v>
      </c>
      <c r="D659" s="2" t="s">
        <v>35</v>
      </c>
      <c r="E659" s="2" t="s">
        <v>50</v>
      </c>
      <c r="F659" s="2" t="s">
        <v>33</v>
      </c>
      <c r="G659" s="2" t="s">
        <v>38</v>
      </c>
      <c r="H659" s="2" t="s">
        <v>44</v>
      </c>
      <c r="I659" s="2" t="s">
        <v>47</v>
      </c>
      <c r="J659" s="6" t="s">
        <v>63</v>
      </c>
      <c r="K659" s="7" t="s">
        <v>432</v>
      </c>
      <c r="L659" s="2" t="s">
        <v>24</v>
      </c>
      <c r="M659" s="3">
        <f>VLOOKUP(A659,'Pro rata results to population'!$A$6:$E$1046,5,FALSE)</f>
        <v>30.08132946316297</v>
      </c>
      <c r="N659" s="3">
        <v>3.634826711749791</v>
      </c>
      <c r="O659" s="2">
        <v>2.5</v>
      </c>
      <c r="P659" s="3">
        <f t="shared" si="50"/>
        <v>-0.45393068469991649</v>
      </c>
      <c r="Q659" s="2" t="s">
        <v>25</v>
      </c>
      <c r="R659" s="33" t="str">
        <f t="shared" si="51"/>
        <v>Yes</v>
      </c>
      <c r="S659" s="34">
        <f t="shared" si="52"/>
        <v>120.83331344118056</v>
      </c>
      <c r="T659" s="33">
        <f t="shared" si="53"/>
        <v>5</v>
      </c>
      <c r="U659" s="2">
        <f t="shared" si="54"/>
        <v>683</v>
      </c>
      <c r="V659" s="31"/>
    </row>
    <row r="660" spans="1:22">
      <c r="A660" s="2">
        <v>658</v>
      </c>
      <c r="B660" s="2" t="s">
        <v>98</v>
      </c>
      <c r="C660" s="2" t="s">
        <v>31</v>
      </c>
      <c r="D660" s="2" t="s">
        <v>35</v>
      </c>
      <c r="E660" s="2" t="s">
        <v>50</v>
      </c>
      <c r="F660" s="2" t="s">
        <v>33</v>
      </c>
      <c r="G660" s="2" t="s">
        <v>38</v>
      </c>
      <c r="H660" s="2" t="s">
        <v>44</v>
      </c>
      <c r="I660" s="2" t="s">
        <v>47</v>
      </c>
      <c r="J660" s="6" t="s">
        <v>63</v>
      </c>
      <c r="K660" s="7" t="s">
        <v>433</v>
      </c>
      <c r="L660" s="2" t="s">
        <v>24</v>
      </c>
      <c r="M660" s="3">
        <f>VLOOKUP(A660,'Pro rata results to population'!$A$6:$E$1046,5,FALSE)</f>
        <v>20.942348885664824</v>
      </c>
      <c r="N660" s="3">
        <v>3.5502958579881669</v>
      </c>
      <c r="O660" s="2">
        <v>2.5</v>
      </c>
      <c r="P660" s="3">
        <f t="shared" si="50"/>
        <v>-0.42011834319526686</v>
      </c>
      <c r="Q660" s="2" t="s">
        <v>25</v>
      </c>
      <c r="R660" s="33" t="str">
        <f t="shared" si="51"/>
        <v>Yes</v>
      </c>
      <c r="S660" s="34">
        <f t="shared" si="52"/>
        <v>169.5271087962042</v>
      </c>
      <c r="T660" s="33">
        <f t="shared" si="53"/>
        <v>5</v>
      </c>
      <c r="U660" s="2">
        <f t="shared" si="54"/>
        <v>527</v>
      </c>
      <c r="V660" s="31"/>
    </row>
    <row r="661" spans="1:22">
      <c r="A661" s="2">
        <v>659</v>
      </c>
      <c r="B661" s="2" t="s">
        <v>98</v>
      </c>
      <c r="C661" s="2" t="s">
        <v>31</v>
      </c>
      <c r="D661" s="2" t="s">
        <v>35</v>
      </c>
      <c r="E661" s="2" t="s">
        <v>50</v>
      </c>
      <c r="F661" s="2" t="s">
        <v>33</v>
      </c>
      <c r="G661" s="2" t="s">
        <v>38</v>
      </c>
      <c r="H661" s="2" t="s">
        <v>44</v>
      </c>
      <c r="I661" s="2" t="s">
        <v>47</v>
      </c>
      <c r="J661" s="6" t="s">
        <v>64</v>
      </c>
      <c r="K661" s="7" t="s">
        <v>434</v>
      </c>
      <c r="L661" s="2" t="s">
        <v>24</v>
      </c>
      <c r="M661" s="3">
        <f>VLOOKUP(A661,'Pro rata results to population'!$A$6:$E$1046,5,FALSE)</f>
        <v>19.065819913988175</v>
      </c>
      <c r="N661" s="3">
        <v>2.5359256128486898</v>
      </c>
      <c r="O661" s="2">
        <v>2.5</v>
      </c>
      <c r="P661" s="3">
        <f t="shared" si="50"/>
        <v>-1.4370245139475823E-2</v>
      </c>
      <c r="Q661" s="2" t="s">
        <v>25</v>
      </c>
      <c r="R661" s="33" t="str">
        <f t="shared" si="51"/>
        <v>Yes</v>
      </c>
      <c r="S661" s="34">
        <f t="shared" si="52"/>
        <v>133.0089985266323</v>
      </c>
      <c r="T661" s="33">
        <f t="shared" si="53"/>
        <v>5</v>
      </c>
      <c r="U661" s="2">
        <f t="shared" si="54"/>
        <v>641</v>
      </c>
      <c r="V661" s="31"/>
    </row>
    <row r="662" spans="1:22">
      <c r="A662" s="2">
        <v>660</v>
      </c>
      <c r="B662" s="2" t="s">
        <v>98</v>
      </c>
      <c r="C662" s="2" t="s">
        <v>31</v>
      </c>
      <c r="D662" s="2" t="s">
        <v>35</v>
      </c>
      <c r="E662" s="2" t="s">
        <v>50</v>
      </c>
      <c r="F662" s="2" t="s">
        <v>33</v>
      </c>
      <c r="G662" s="2" t="s">
        <v>38</v>
      </c>
      <c r="H662" s="2" t="s">
        <v>44</v>
      </c>
      <c r="I662" s="2" t="s">
        <v>47</v>
      </c>
      <c r="J662" s="6" t="s">
        <v>64</v>
      </c>
      <c r="K662" s="7" t="s">
        <v>435</v>
      </c>
      <c r="L662" s="2" t="s">
        <v>24</v>
      </c>
      <c r="M662" s="3">
        <f>VLOOKUP(A662,'Pro rata results to population'!$A$6:$E$1046,5,FALSE)</f>
        <v>7.6226274170938808</v>
      </c>
      <c r="N662" s="3">
        <v>2.4513947590870675</v>
      </c>
      <c r="O662" s="2">
        <v>2.5</v>
      </c>
      <c r="P662" s="3">
        <f t="shared" si="50"/>
        <v>1.9442096365173023E-2</v>
      </c>
      <c r="Q662" s="2" t="s">
        <v>25</v>
      </c>
      <c r="R662" s="33" t="str">
        <f t="shared" si="51"/>
        <v>Yes</v>
      </c>
      <c r="S662" s="34">
        <f t="shared" si="52"/>
        <v>321.59446145692101</v>
      </c>
      <c r="T662" s="33">
        <f t="shared" si="53"/>
        <v>5</v>
      </c>
      <c r="U662" s="2">
        <f t="shared" si="54"/>
        <v>291</v>
      </c>
      <c r="V662" s="31"/>
    </row>
    <row r="663" spans="1:22">
      <c r="A663" s="2">
        <v>661</v>
      </c>
      <c r="B663" s="2" t="s">
        <v>98</v>
      </c>
      <c r="C663" s="2" t="s">
        <v>31</v>
      </c>
      <c r="D663" s="2" t="s">
        <v>35</v>
      </c>
      <c r="E663" s="2" t="s">
        <v>50</v>
      </c>
      <c r="F663" s="2" t="s">
        <v>33</v>
      </c>
      <c r="G663" s="2" t="s">
        <v>38</v>
      </c>
      <c r="H663" s="2" t="s">
        <v>44</v>
      </c>
      <c r="I663" s="2" t="s">
        <v>47</v>
      </c>
      <c r="J663" s="6" t="s">
        <v>64</v>
      </c>
      <c r="K663" s="7" t="s">
        <v>436</v>
      </c>
      <c r="L663" s="2" t="s">
        <v>24</v>
      </c>
      <c r="M663" s="3">
        <f>VLOOKUP(A663,'Pro rata results to population'!$A$6:$E$1046,5,FALSE)</f>
        <v>13.877323830270424</v>
      </c>
      <c r="N663" s="3">
        <v>1.6060862214708367</v>
      </c>
      <c r="O663" s="2">
        <v>2.5</v>
      </c>
      <c r="P663" s="3">
        <f t="shared" si="50"/>
        <v>0.35756551141166537</v>
      </c>
      <c r="Q663" s="2" t="s">
        <v>25</v>
      </c>
      <c r="R663" s="33" t="str">
        <f t="shared" si="51"/>
        <v>Yes</v>
      </c>
      <c r="S663" s="34">
        <f t="shared" si="52"/>
        <v>115.7345783030228</v>
      </c>
      <c r="T663" s="33">
        <f t="shared" si="53"/>
        <v>5</v>
      </c>
      <c r="U663" s="2">
        <f t="shared" si="54"/>
        <v>712</v>
      </c>
      <c r="V663" s="31"/>
    </row>
    <row r="664" spans="1:22">
      <c r="A664" s="2">
        <v>662</v>
      </c>
      <c r="B664" s="2" t="s">
        <v>98</v>
      </c>
      <c r="C664" s="2" t="s">
        <v>31</v>
      </c>
      <c r="D664" s="2" t="s">
        <v>35</v>
      </c>
      <c r="E664" s="2" t="s">
        <v>50</v>
      </c>
      <c r="F664" s="2" t="s">
        <v>33</v>
      </c>
      <c r="G664" s="2" t="s">
        <v>38</v>
      </c>
      <c r="H664" s="2" t="s">
        <v>44</v>
      </c>
      <c r="I664" s="2" t="s">
        <v>76</v>
      </c>
      <c r="J664" s="6" t="s">
        <v>91</v>
      </c>
      <c r="K664" s="7" t="s">
        <v>437</v>
      </c>
      <c r="L664" s="2" t="s">
        <v>24</v>
      </c>
      <c r="M664" s="3">
        <f>VLOOKUP(A664,'Pro rata results to population'!$A$6:$E$1046,5,FALSE)</f>
        <v>8.2889026522257989</v>
      </c>
      <c r="N664" s="3">
        <v>2.9585798816568056</v>
      </c>
      <c r="O664" s="2">
        <v>2.5</v>
      </c>
      <c r="P664" s="3">
        <f t="shared" si="50"/>
        <v>-0.18343195266272216</v>
      </c>
      <c r="Q664" s="2" t="s">
        <v>25</v>
      </c>
      <c r="R664" s="33" t="str">
        <f t="shared" si="51"/>
        <v>Yes</v>
      </c>
      <c r="S664" s="34">
        <f t="shared" si="52"/>
        <v>356.93263701949081</v>
      </c>
      <c r="T664" s="33">
        <f t="shared" si="53"/>
        <v>5</v>
      </c>
      <c r="U664" s="2">
        <f t="shared" si="54"/>
        <v>262</v>
      </c>
      <c r="V664" s="31"/>
    </row>
    <row r="665" spans="1:22">
      <c r="A665" s="2">
        <v>663</v>
      </c>
      <c r="B665" s="2" t="s">
        <v>98</v>
      </c>
      <c r="C665" s="2" t="s">
        <v>31</v>
      </c>
      <c r="D665" s="2" t="s">
        <v>35</v>
      </c>
      <c r="E665" s="2" t="s">
        <v>50</v>
      </c>
      <c r="F665" s="2" t="s">
        <v>33</v>
      </c>
      <c r="G665" s="2" t="s">
        <v>38</v>
      </c>
      <c r="H665" s="2" t="s">
        <v>44</v>
      </c>
      <c r="I665" s="2" t="s">
        <v>76</v>
      </c>
      <c r="J665" s="6" t="s">
        <v>91</v>
      </c>
      <c r="K665" s="7" t="s">
        <v>438</v>
      </c>
      <c r="L665" s="2" t="s">
        <v>24</v>
      </c>
      <c r="M665" s="3">
        <f>VLOOKUP(A665,'Pro rata results to population'!$A$6:$E$1046,5,FALSE)</f>
        <v>12.147946017372067</v>
      </c>
      <c r="N665" s="3">
        <v>3.7193575655114142</v>
      </c>
      <c r="O665" s="2">
        <v>2.5</v>
      </c>
      <c r="P665" s="3">
        <f t="shared" si="50"/>
        <v>-0.48774302620456567</v>
      </c>
      <c r="Q665" s="2" t="s">
        <v>25</v>
      </c>
      <c r="R665" s="33" t="str">
        <f t="shared" si="51"/>
        <v>Yes</v>
      </c>
      <c r="S665" s="34">
        <f t="shared" si="52"/>
        <v>306.17172320263677</v>
      </c>
      <c r="T665" s="33">
        <f t="shared" si="53"/>
        <v>5</v>
      </c>
      <c r="U665" s="2">
        <f t="shared" si="54"/>
        <v>310</v>
      </c>
      <c r="V665" s="31"/>
    </row>
    <row r="666" spans="1:22">
      <c r="A666" s="2">
        <v>664</v>
      </c>
      <c r="B666" s="2" t="s">
        <v>98</v>
      </c>
      <c r="C666" s="2" t="s">
        <v>31</v>
      </c>
      <c r="D666" s="2" t="s">
        <v>35</v>
      </c>
      <c r="E666" s="2" t="s">
        <v>50</v>
      </c>
      <c r="F666" s="2" t="s">
        <v>33</v>
      </c>
      <c r="G666" s="2" t="s">
        <v>38</v>
      </c>
      <c r="H666" s="2" t="s">
        <v>44</v>
      </c>
      <c r="I666" s="2" t="s">
        <v>76</v>
      </c>
      <c r="J666" s="6" t="s">
        <v>68</v>
      </c>
      <c r="K666" s="7" t="s">
        <v>24</v>
      </c>
      <c r="L666" s="2" t="s">
        <v>24</v>
      </c>
      <c r="M666" s="3">
        <f>VLOOKUP(A666,'Pro rata results to population'!$A$6:$E$1046,5,FALSE)</f>
        <v>4.9151465762880511</v>
      </c>
      <c r="N666" s="3">
        <v>2.6204564666103134</v>
      </c>
      <c r="O666" s="2">
        <v>2.5</v>
      </c>
      <c r="P666" s="3">
        <f t="shared" si="50"/>
        <v>-4.8182586644125447E-2</v>
      </c>
      <c r="Q666" s="2" t="s">
        <v>25</v>
      </c>
      <c r="R666" s="33" t="str">
        <f t="shared" si="51"/>
        <v>Yes</v>
      </c>
      <c r="S666" s="34">
        <f t="shared" si="52"/>
        <v>533.1390276847651</v>
      </c>
      <c r="T666" s="33">
        <f t="shared" si="53"/>
        <v>5</v>
      </c>
      <c r="U666" s="2">
        <f t="shared" si="54"/>
        <v>166</v>
      </c>
      <c r="V666" s="31"/>
    </row>
    <row r="667" spans="1:22">
      <c r="A667" s="2">
        <v>665</v>
      </c>
      <c r="B667" s="2" t="s">
        <v>98</v>
      </c>
      <c r="C667" s="2" t="s">
        <v>31</v>
      </c>
      <c r="D667" s="2" t="s">
        <v>35</v>
      </c>
      <c r="E667" s="2" t="s">
        <v>50</v>
      </c>
      <c r="F667" s="2" t="s">
        <v>33</v>
      </c>
      <c r="G667" s="2" t="s">
        <v>38</v>
      </c>
      <c r="H667" s="2" t="s">
        <v>44</v>
      </c>
      <c r="I667" s="2" t="s">
        <v>76</v>
      </c>
      <c r="J667" s="6" t="s">
        <v>58</v>
      </c>
      <c r="K667" s="7" t="s">
        <v>439</v>
      </c>
      <c r="L667" s="2" t="s">
        <v>24</v>
      </c>
      <c r="M667" s="3">
        <f>VLOOKUP(A667,'Pro rata results to population'!$A$6:$E$1046,5,FALSE)</f>
        <v>9.6431198961430269</v>
      </c>
      <c r="N667" s="3">
        <v>1.3524936601859678</v>
      </c>
      <c r="O667" s="2">
        <v>2.5</v>
      </c>
      <c r="P667" s="3">
        <f t="shared" si="50"/>
        <v>0.45900253592561291</v>
      </c>
      <c r="Q667" s="2" t="s">
        <v>25</v>
      </c>
      <c r="R667" s="33" t="str">
        <f t="shared" si="51"/>
        <v>Yes</v>
      </c>
      <c r="S667" s="34">
        <f t="shared" si="52"/>
        <v>140.25478006624462</v>
      </c>
      <c r="T667" s="33">
        <f t="shared" si="53"/>
        <v>5</v>
      </c>
      <c r="U667" s="2">
        <f t="shared" si="54"/>
        <v>617</v>
      </c>
      <c r="V667" s="31"/>
    </row>
    <row r="668" spans="1:22">
      <c r="A668" s="2">
        <v>666</v>
      </c>
      <c r="B668" s="2" t="s">
        <v>98</v>
      </c>
      <c r="C668" s="2" t="s">
        <v>31</v>
      </c>
      <c r="D668" s="2" t="s">
        <v>35</v>
      </c>
      <c r="E668" s="2" t="s">
        <v>50</v>
      </c>
      <c r="F668" s="2" t="s">
        <v>33</v>
      </c>
      <c r="G668" s="2" t="s">
        <v>38</v>
      </c>
      <c r="H668" s="2" t="s">
        <v>44</v>
      </c>
      <c r="I668" s="2" t="s">
        <v>76</v>
      </c>
      <c r="J668" s="6" t="s">
        <v>58</v>
      </c>
      <c r="K668" s="7" t="s">
        <v>440</v>
      </c>
      <c r="L668" s="2" t="s">
        <v>24</v>
      </c>
      <c r="M668" s="3">
        <f>VLOOKUP(A668,'Pro rata results to population'!$A$6:$E$1046,5,FALSE)</f>
        <v>6.9714154297875446</v>
      </c>
      <c r="N668" s="3">
        <v>3.7193575655114124</v>
      </c>
      <c r="O668" s="2">
        <v>2.5</v>
      </c>
      <c r="P668" s="3">
        <f t="shared" si="50"/>
        <v>-0.487743026204565</v>
      </c>
      <c r="Q668" s="2" t="s">
        <v>25</v>
      </c>
      <c r="R668" s="33" t="str">
        <f t="shared" si="51"/>
        <v>Yes</v>
      </c>
      <c r="S668" s="34">
        <f t="shared" si="52"/>
        <v>533.51541060360546</v>
      </c>
      <c r="T668" s="33">
        <f t="shared" si="53"/>
        <v>5</v>
      </c>
      <c r="U668" s="2">
        <f t="shared" si="54"/>
        <v>165</v>
      </c>
      <c r="V668" s="31"/>
    </row>
    <row r="669" spans="1:22">
      <c r="A669" s="2">
        <v>667</v>
      </c>
      <c r="B669" s="2" t="s">
        <v>98</v>
      </c>
      <c r="C669" s="2" t="s">
        <v>31</v>
      </c>
      <c r="D669" s="2" t="s">
        <v>35</v>
      </c>
      <c r="E669" s="2" t="s">
        <v>50</v>
      </c>
      <c r="F669" s="2" t="s">
        <v>33</v>
      </c>
      <c r="G669" s="2" t="s">
        <v>38</v>
      </c>
      <c r="H669" s="2" t="s">
        <v>44</v>
      </c>
      <c r="I669" s="2" t="s">
        <v>76</v>
      </c>
      <c r="J669" s="6" t="s">
        <v>58</v>
      </c>
      <c r="K669" s="7" t="s">
        <v>441</v>
      </c>
      <c r="L669" s="2" t="s">
        <v>24</v>
      </c>
      <c r="M669" s="3">
        <f>VLOOKUP(A669,'Pro rata results to population'!$A$6:$E$1046,5,FALSE)</f>
        <v>9.1758289775942092</v>
      </c>
      <c r="N669" s="3">
        <v>2.7895181741335597</v>
      </c>
      <c r="O669" s="2">
        <v>2.5</v>
      </c>
      <c r="P669" s="3">
        <f t="shared" si="50"/>
        <v>-0.11580726965342381</v>
      </c>
      <c r="Q669" s="2" t="s">
        <v>25</v>
      </c>
      <c r="R669" s="33" t="str">
        <f t="shared" si="51"/>
        <v>Yes</v>
      </c>
      <c r="S669" s="34">
        <f t="shared" si="52"/>
        <v>304.00721078663099</v>
      </c>
      <c r="T669" s="33">
        <f t="shared" si="53"/>
        <v>5</v>
      </c>
      <c r="U669" s="2">
        <f t="shared" si="54"/>
        <v>312</v>
      </c>
      <c r="V669" s="31"/>
    </row>
    <row r="670" spans="1:22">
      <c r="A670" s="2">
        <v>668</v>
      </c>
      <c r="B670" s="2" t="s">
        <v>98</v>
      </c>
      <c r="C670" s="2" t="s">
        <v>31</v>
      </c>
      <c r="D670" s="2" t="s">
        <v>35</v>
      </c>
      <c r="E670" s="2" t="s">
        <v>50</v>
      </c>
      <c r="F670" s="2" t="s">
        <v>33</v>
      </c>
      <c r="G670" s="2" t="s">
        <v>39</v>
      </c>
      <c r="H670" s="2" t="s">
        <v>43</v>
      </c>
      <c r="I670" s="2" t="s">
        <v>24</v>
      </c>
      <c r="J670" s="6" t="s">
        <v>24</v>
      </c>
      <c r="K670" s="7" t="s">
        <v>24</v>
      </c>
      <c r="L670" s="2" t="s">
        <v>24</v>
      </c>
      <c r="M670" s="3">
        <f>VLOOKUP(A670,'Pro rata results to population'!$A$6:$E$1046,5,FALSE)</f>
        <v>34.013615523194709</v>
      </c>
      <c r="N670" s="3">
        <v>3.5502958579881656</v>
      </c>
      <c r="O670" s="2">
        <v>2.5</v>
      </c>
      <c r="P670" s="3">
        <f t="shared" si="50"/>
        <v>-0.4201183431952662</v>
      </c>
      <c r="Q670" s="2" t="s">
        <v>25</v>
      </c>
      <c r="R670" s="33" t="str">
        <f t="shared" si="51"/>
        <v>Yes</v>
      </c>
      <c r="S670" s="34">
        <f t="shared" si="52"/>
        <v>104.3786672889018</v>
      </c>
      <c r="T670" s="33">
        <f t="shared" si="53"/>
        <v>5</v>
      </c>
      <c r="U670" s="2">
        <f t="shared" si="54"/>
        <v>750</v>
      </c>
      <c r="V670" s="31"/>
    </row>
    <row r="671" spans="1:22">
      <c r="A671" s="2">
        <v>669</v>
      </c>
      <c r="B671" s="2" t="s">
        <v>98</v>
      </c>
      <c r="C671" s="2" t="s">
        <v>31</v>
      </c>
      <c r="D671" s="2" t="s">
        <v>35</v>
      </c>
      <c r="E671" s="2" t="s">
        <v>50</v>
      </c>
      <c r="F671" s="2" t="s">
        <v>24</v>
      </c>
      <c r="G671" s="2" t="s">
        <v>81</v>
      </c>
      <c r="H671" s="2" t="s">
        <v>44</v>
      </c>
      <c r="I671" s="2" t="s">
        <v>46</v>
      </c>
      <c r="J671" s="6" t="s">
        <v>442</v>
      </c>
      <c r="K671" s="7" t="s">
        <v>24</v>
      </c>
      <c r="L671" s="2" t="s">
        <v>24</v>
      </c>
      <c r="M671" s="3">
        <f>VLOOKUP(A671,'Pro rata results to population'!$A$6:$E$1046,5,FALSE)</f>
        <v>140.4515160835146</v>
      </c>
      <c r="N671" s="3">
        <v>3.7193575655114133</v>
      </c>
      <c r="O671" s="2">
        <v>2.5</v>
      </c>
      <c r="P671" s="3">
        <f t="shared" si="50"/>
        <v>-0.48774302620456522</v>
      </c>
      <c r="Q671" s="2" t="s">
        <v>25</v>
      </c>
      <c r="R671" s="33" t="str">
        <f t="shared" si="51"/>
        <v>Yes</v>
      </c>
      <c r="S671" s="34">
        <f t="shared" si="52"/>
        <v>26.481434086477407</v>
      </c>
      <c r="T671" s="33">
        <f t="shared" si="53"/>
        <v>3</v>
      </c>
      <c r="U671" s="2">
        <f t="shared" si="54"/>
        <v>1017</v>
      </c>
      <c r="V671" s="31"/>
    </row>
    <row r="672" spans="1:22">
      <c r="A672" s="2">
        <v>670</v>
      </c>
      <c r="B672" s="2" t="s">
        <v>98</v>
      </c>
      <c r="C672" s="2" t="s">
        <v>31</v>
      </c>
      <c r="D672" s="2" t="s">
        <v>35</v>
      </c>
      <c r="E672" s="2" t="s">
        <v>50</v>
      </c>
      <c r="F672" s="2" t="s">
        <v>24</v>
      </c>
      <c r="G672" s="2" t="s">
        <v>81</v>
      </c>
      <c r="H672" s="2" t="s">
        <v>44</v>
      </c>
      <c r="I672" s="2" t="s">
        <v>46</v>
      </c>
      <c r="J672" s="6" t="s">
        <v>61</v>
      </c>
      <c r="K672" s="7" t="s">
        <v>24</v>
      </c>
      <c r="L672" s="2" t="s">
        <v>24</v>
      </c>
      <c r="M672" s="3">
        <f>VLOOKUP(A672,'Pro rata results to population'!$A$6:$E$1046,5,FALSE)</f>
        <v>54.897416374286166</v>
      </c>
      <c r="N672" s="3">
        <v>1.2679628064243447</v>
      </c>
      <c r="O672" s="2">
        <v>2.5</v>
      </c>
      <c r="P672" s="3">
        <f t="shared" si="50"/>
        <v>0.49281487743026209</v>
      </c>
      <c r="Q672" s="2" t="s">
        <v>25</v>
      </c>
      <c r="R672" s="33" t="str">
        <f t="shared" si="51"/>
        <v>Yes</v>
      </c>
      <c r="S672" s="34">
        <f t="shared" si="52"/>
        <v>23.096948639248819</v>
      </c>
      <c r="T672" s="33">
        <f t="shared" si="53"/>
        <v>2</v>
      </c>
      <c r="U672" s="2">
        <f t="shared" si="54"/>
        <v>1022</v>
      </c>
      <c r="V672" s="31"/>
    </row>
    <row r="673" spans="1:22">
      <c r="A673" s="2">
        <v>671</v>
      </c>
      <c r="B673" s="2" t="s">
        <v>98</v>
      </c>
      <c r="C673" s="2" t="s">
        <v>31</v>
      </c>
      <c r="D673" s="2" t="s">
        <v>35</v>
      </c>
      <c r="E673" s="2" t="s">
        <v>50</v>
      </c>
      <c r="F673" s="2" t="s">
        <v>24</v>
      </c>
      <c r="G673" s="2" t="s">
        <v>81</v>
      </c>
      <c r="H673" s="2" t="s">
        <v>44</v>
      </c>
      <c r="I673" s="2" t="s">
        <v>46</v>
      </c>
      <c r="J673" s="6" t="s">
        <v>131</v>
      </c>
      <c r="K673" s="7" t="s">
        <v>24</v>
      </c>
      <c r="L673" s="2" t="s">
        <v>24</v>
      </c>
      <c r="M673" s="3">
        <f>VLOOKUP(A673,'Pro rata results to population'!$A$6:$E$1046,5,FALSE)</f>
        <v>44.059823905103535</v>
      </c>
      <c r="N673" s="3">
        <v>1.3524936601859676</v>
      </c>
      <c r="O673" s="2">
        <v>2.5</v>
      </c>
      <c r="P673" s="3">
        <f t="shared" si="50"/>
        <v>0.45900253592561291</v>
      </c>
      <c r="Q673" s="2" t="s">
        <v>25</v>
      </c>
      <c r="R673" s="33" t="str">
        <f t="shared" si="51"/>
        <v>Yes</v>
      </c>
      <c r="S673" s="34">
        <f t="shared" si="52"/>
        <v>30.696755917567472</v>
      </c>
      <c r="T673" s="33">
        <f t="shared" si="53"/>
        <v>3</v>
      </c>
      <c r="U673" s="2">
        <f t="shared" si="54"/>
        <v>1010</v>
      </c>
      <c r="V673" s="31"/>
    </row>
    <row r="674" spans="1:22">
      <c r="A674" s="2">
        <v>672</v>
      </c>
      <c r="B674" s="2" t="s">
        <v>98</v>
      </c>
      <c r="C674" s="2" t="s">
        <v>31</v>
      </c>
      <c r="D674" s="2" t="s">
        <v>35</v>
      </c>
      <c r="E674" s="2" t="s">
        <v>50</v>
      </c>
      <c r="F674" s="2" t="s">
        <v>24</v>
      </c>
      <c r="G674" s="2" t="s">
        <v>81</v>
      </c>
      <c r="H674" s="2" t="s">
        <v>44</v>
      </c>
      <c r="I674" s="2" t="s">
        <v>47</v>
      </c>
      <c r="J674" s="6" t="s">
        <v>62</v>
      </c>
      <c r="K674" s="7" t="s">
        <v>24</v>
      </c>
      <c r="L674" s="2" t="s">
        <v>24</v>
      </c>
      <c r="M674" s="3">
        <f>VLOOKUP(A674,'Pro rata results to population'!$A$6:$E$1046,5,FALSE)</f>
        <v>37.804278607296709</v>
      </c>
      <c r="N674" s="3">
        <v>1.3524936601859678</v>
      </c>
      <c r="O674" s="2">
        <v>2.5</v>
      </c>
      <c r="P674" s="3">
        <f t="shared" si="50"/>
        <v>0.45900253592561291</v>
      </c>
      <c r="Q674" s="2" t="s">
        <v>25</v>
      </c>
      <c r="R674" s="33" t="str">
        <f t="shared" si="51"/>
        <v>Yes</v>
      </c>
      <c r="S674" s="34">
        <f t="shared" si="52"/>
        <v>35.776206027772723</v>
      </c>
      <c r="T674" s="33">
        <f t="shared" si="53"/>
        <v>3</v>
      </c>
      <c r="U674" s="2">
        <f t="shared" si="54"/>
        <v>999</v>
      </c>
      <c r="V674" s="31"/>
    </row>
    <row r="675" spans="1:22" ht="34.5">
      <c r="A675" s="2">
        <v>673</v>
      </c>
      <c r="B675" s="2" t="s">
        <v>98</v>
      </c>
      <c r="C675" s="2" t="s">
        <v>31</v>
      </c>
      <c r="D675" s="2" t="s">
        <v>35</v>
      </c>
      <c r="E675" s="2" t="s">
        <v>50</v>
      </c>
      <c r="F675" s="2" t="s">
        <v>24</v>
      </c>
      <c r="G675" s="2" t="s">
        <v>81</v>
      </c>
      <c r="H675" s="2" t="s">
        <v>44</v>
      </c>
      <c r="I675" s="2" t="s">
        <v>47</v>
      </c>
      <c r="J675" s="6" t="s">
        <v>63</v>
      </c>
      <c r="K675" s="7" t="s">
        <v>24</v>
      </c>
      <c r="L675" s="2" t="s">
        <v>24</v>
      </c>
      <c r="M675" s="3">
        <f>VLOOKUP(A675,'Pro rata results to population'!$A$6:$E$1046,5,FALSE)</f>
        <v>83.45251089038419</v>
      </c>
      <c r="N675" s="3">
        <v>3.8038884192730356</v>
      </c>
      <c r="O675" s="2">
        <v>2.5</v>
      </c>
      <c r="P675" s="3">
        <f t="shared" si="50"/>
        <v>-0.52155536770921418</v>
      </c>
      <c r="Q675" s="2" t="s">
        <v>25</v>
      </c>
      <c r="R675" s="33" t="str">
        <f t="shared" si="51"/>
        <v>No</v>
      </c>
      <c r="S675" s="34">
        <f t="shared" si="52"/>
        <v>45.58147356727811</v>
      </c>
      <c r="T675" s="33">
        <f t="shared" si="53"/>
        <v>3</v>
      </c>
      <c r="U675" s="2">
        <f t="shared" si="54"/>
        <v>976</v>
      </c>
      <c r="V675" s="31" t="s">
        <v>135</v>
      </c>
    </row>
    <row r="676" spans="1:22">
      <c r="A676" s="2">
        <v>674</v>
      </c>
      <c r="B676" s="2" t="s">
        <v>98</v>
      </c>
      <c r="C676" s="2" t="s">
        <v>31</v>
      </c>
      <c r="D676" s="2" t="s">
        <v>35</v>
      </c>
      <c r="E676" s="2" t="s">
        <v>50</v>
      </c>
      <c r="F676" s="2" t="s">
        <v>24</v>
      </c>
      <c r="G676" s="2" t="s">
        <v>81</v>
      </c>
      <c r="H676" s="2" t="s">
        <v>44</v>
      </c>
      <c r="I676" s="2" t="s">
        <v>47</v>
      </c>
      <c r="J676" s="6" t="s">
        <v>64</v>
      </c>
      <c r="K676" s="7" t="s">
        <v>24</v>
      </c>
      <c r="L676" s="2" t="s">
        <v>24</v>
      </c>
      <c r="M676" s="3">
        <f>VLOOKUP(A676,'Pro rata results to population'!$A$6:$E$1046,5,FALSE)</f>
        <v>55.700901297598648</v>
      </c>
      <c r="N676" s="3">
        <v>2.9585798816568061</v>
      </c>
      <c r="O676" s="2">
        <v>2.5</v>
      </c>
      <c r="P676" s="3">
        <f t="shared" si="50"/>
        <v>-0.18343195266272239</v>
      </c>
      <c r="Q676" s="2" t="s">
        <v>25</v>
      </c>
      <c r="R676" s="33" t="str">
        <f t="shared" si="51"/>
        <v>Yes</v>
      </c>
      <c r="S676" s="34">
        <f t="shared" si="52"/>
        <v>53.11547592111144</v>
      </c>
      <c r="T676" s="33">
        <f t="shared" si="53"/>
        <v>4</v>
      </c>
      <c r="U676" s="2">
        <f t="shared" si="54"/>
        <v>944</v>
      </c>
      <c r="V676" s="31"/>
    </row>
    <row r="677" spans="1:22">
      <c r="A677" s="2">
        <v>675</v>
      </c>
      <c r="B677" s="2" t="s">
        <v>98</v>
      </c>
      <c r="C677" s="2" t="s">
        <v>31</v>
      </c>
      <c r="D677" s="2" t="s">
        <v>35</v>
      </c>
      <c r="E677" s="2" t="s">
        <v>50</v>
      </c>
      <c r="F677" s="2" t="s">
        <v>24</v>
      </c>
      <c r="G677" s="2" t="s">
        <v>81</v>
      </c>
      <c r="H677" s="2" t="s">
        <v>44</v>
      </c>
      <c r="I677" s="2" t="s">
        <v>76</v>
      </c>
      <c r="J677" s="6" t="s">
        <v>443</v>
      </c>
      <c r="K677" s="7" t="s">
        <v>24</v>
      </c>
      <c r="L677" s="2" t="s">
        <v>24</v>
      </c>
      <c r="M677" s="3">
        <f>VLOOKUP(A677,'Pro rata results to population'!$A$6:$E$1046,5,FALSE)</f>
        <v>54.529391861652769</v>
      </c>
      <c r="N677" s="3">
        <v>3.1280000000000001</v>
      </c>
      <c r="O677" s="2">
        <v>2.5</v>
      </c>
      <c r="P677" s="3">
        <f t="shared" si="50"/>
        <v>-0.25120000000000009</v>
      </c>
      <c r="Q677" s="2" t="s">
        <v>25</v>
      </c>
      <c r="R677" s="33" t="str">
        <f t="shared" si="51"/>
        <v>Yes</v>
      </c>
      <c r="S677" s="34">
        <f t="shared" si="52"/>
        <v>57.363559233084608</v>
      </c>
      <c r="T677" s="33">
        <f t="shared" si="53"/>
        <v>4</v>
      </c>
      <c r="U677" s="2">
        <f t="shared" si="54"/>
        <v>932</v>
      </c>
      <c r="V677" s="31"/>
    </row>
    <row r="678" spans="1:22">
      <c r="A678" s="2">
        <v>676</v>
      </c>
      <c r="B678" s="2" t="s">
        <v>98</v>
      </c>
      <c r="C678" s="2" t="s">
        <v>31</v>
      </c>
      <c r="D678" s="2" t="s">
        <v>35</v>
      </c>
      <c r="E678" s="2" t="s">
        <v>50</v>
      </c>
      <c r="F678" s="2" t="s">
        <v>24</v>
      </c>
      <c r="G678" s="2" t="s">
        <v>81</v>
      </c>
      <c r="H678" s="2" t="s">
        <v>44</v>
      </c>
      <c r="I678" s="2" t="s">
        <v>76</v>
      </c>
      <c r="J678" s="6" t="s">
        <v>58</v>
      </c>
      <c r="K678" s="7" t="s">
        <v>439</v>
      </c>
      <c r="L678" s="2" t="s">
        <v>24</v>
      </c>
      <c r="M678" s="3">
        <f>VLOOKUP(A678,'Pro rata results to population'!$A$6:$E$1046,5,FALSE)</f>
        <v>27.934897860273363</v>
      </c>
      <c r="N678" s="3">
        <v>1.859678782755706</v>
      </c>
      <c r="O678" s="2">
        <v>2.5</v>
      </c>
      <c r="P678" s="3">
        <f t="shared" si="50"/>
        <v>0.25612848689771761</v>
      </c>
      <c r="Q678" s="2" t="s">
        <v>25</v>
      </c>
      <c r="R678" s="33" t="str">
        <f t="shared" si="51"/>
        <v>Yes</v>
      </c>
      <c r="S678" s="34">
        <f t="shared" si="52"/>
        <v>66.571884102013598</v>
      </c>
      <c r="T678" s="33">
        <f t="shared" si="53"/>
        <v>4</v>
      </c>
      <c r="U678" s="2">
        <f t="shared" si="54"/>
        <v>896</v>
      </c>
      <c r="V678" s="31"/>
    </row>
    <row r="679" spans="1:22">
      <c r="A679" s="2">
        <v>677</v>
      </c>
      <c r="B679" s="2" t="s">
        <v>98</v>
      </c>
      <c r="C679" s="2" t="s">
        <v>31</v>
      </c>
      <c r="D679" s="2" t="s">
        <v>35</v>
      </c>
      <c r="E679" s="2" t="s">
        <v>50</v>
      </c>
      <c r="F679" s="2" t="s">
        <v>24</v>
      </c>
      <c r="G679" s="2" t="s">
        <v>81</v>
      </c>
      <c r="H679" s="2" t="s">
        <v>44</v>
      </c>
      <c r="I679" s="2" t="s">
        <v>76</v>
      </c>
      <c r="J679" s="6" t="s">
        <v>58</v>
      </c>
      <c r="K679" s="7" t="s">
        <v>444</v>
      </c>
      <c r="L679" s="2" t="s">
        <v>24</v>
      </c>
      <c r="M679" s="3">
        <f>VLOOKUP(A679,'Pro rata results to population'!$A$6:$E$1046,5,FALSE)</f>
        <v>36.194523547451936</v>
      </c>
      <c r="N679" s="3">
        <v>2.9585798816568056</v>
      </c>
      <c r="O679" s="2">
        <v>2.5</v>
      </c>
      <c r="P679" s="3">
        <f t="shared" si="50"/>
        <v>-0.18343195266272216</v>
      </c>
      <c r="Q679" s="2" t="s">
        <v>25</v>
      </c>
      <c r="R679" s="33" t="str">
        <f t="shared" si="51"/>
        <v>Yes</v>
      </c>
      <c r="S679" s="34">
        <f t="shared" si="52"/>
        <v>81.741092068197347</v>
      </c>
      <c r="T679" s="33">
        <f t="shared" si="53"/>
        <v>4</v>
      </c>
      <c r="U679" s="2">
        <f t="shared" si="54"/>
        <v>837</v>
      </c>
      <c r="V679" s="31"/>
    </row>
    <row r="680" spans="1:22">
      <c r="A680" s="2">
        <v>678</v>
      </c>
      <c r="B680" s="2" t="s">
        <v>98</v>
      </c>
      <c r="C680" s="2" t="s">
        <v>31</v>
      </c>
      <c r="D680" s="2" t="s">
        <v>35</v>
      </c>
      <c r="E680" s="2" t="s">
        <v>52</v>
      </c>
      <c r="F680" s="2" t="s">
        <v>33</v>
      </c>
      <c r="G680" s="2" t="s">
        <v>38</v>
      </c>
      <c r="H680" s="2" t="s">
        <v>44</v>
      </c>
      <c r="I680" s="2" t="s">
        <v>80</v>
      </c>
      <c r="J680" s="6" t="s">
        <v>24</v>
      </c>
      <c r="K680" s="7" t="s">
        <v>24</v>
      </c>
      <c r="L680" s="2" t="s">
        <v>24</v>
      </c>
      <c r="M680" s="3">
        <f>VLOOKUP(A680,'Pro rata results to population'!$A$6:$E$1046,5,FALSE)</f>
        <v>11.116000915221544</v>
      </c>
      <c r="N680" s="3">
        <v>2.4513947590870666</v>
      </c>
      <c r="O680" s="2">
        <v>2.5</v>
      </c>
      <c r="P680" s="3">
        <f t="shared" si="50"/>
        <v>1.9442096365173356E-2</v>
      </c>
      <c r="Q680" s="2" t="s">
        <v>25</v>
      </c>
      <c r="R680" s="33" t="str">
        <f t="shared" si="51"/>
        <v>Yes</v>
      </c>
      <c r="S680" s="34">
        <f t="shared" si="52"/>
        <v>220.52847762276471</v>
      </c>
      <c r="T680" s="33">
        <f t="shared" si="53"/>
        <v>5</v>
      </c>
      <c r="U680" s="2">
        <f t="shared" si="54"/>
        <v>426</v>
      </c>
      <c r="V680" s="31"/>
    </row>
    <row r="681" spans="1:22">
      <c r="A681" s="2">
        <v>679</v>
      </c>
      <c r="B681" s="2" t="s">
        <v>98</v>
      </c>
      <c r="C681" s="2" t="s">
        <v>31</v>
      </c>
      <c r="D681" s="2" t="s">
        <v>35</v>
      </c>
      <c r="E681" s="2" t="s">
        <v>52</v>
      </c>
      <c r="F681" s="2" t="s">
        <v>33</v>
      </c>
      <c r="G681" s="2" t="s">
        <v>38</v>
      </c>
      <c r="H681" s="2" t="s">
        <v>44</v>
      </c>
      <c r="I681" s="2" t="s">
        <v>47</v>
      </c>
      <c r="J681" s="6" t="s">
        <v>24</v>
      </c>
      <c r="K681" s="7" t="s">
        <v>24</v>
      </c>
      <c r="L681" s="2" t="s">
        <v>24</v>
      </c>
      <c r="M681" s="3">
        <f>VLOOKUP(A681,'Pro rata results to population'!$A$6:$E$1046,5,FALSE)</f>
        <v>13.959860422670534</v>
      </c>
      <c r="N681" s="3">
        <v>2.2823330515638212</v>
      </c>
      <c r="O681" s="2">
        <v>2.5</v>
      </c>
      <c r="P681" s="3">
        <f t="shared" si="50"/>
        <v>8.7066779374471492E-2</v>
      </c>
      <c r="Q681" s="2" t="s">
        <v>25</v>
      </c>
      <c r="R681" s="33" t="str">
        <f t="shared" si="51"/>
        <v>Yes</v>
      </c>
      <c r="S681" s="34">
        <f t="shared" si="52"/>
        <v>163.49254093238341</v>
      </c>
      <c r="T681" s="33">
        <f t="shared" si="53"/>
        <v>5</v>
      </c>
      <c r="U681" s="2">
        <f t="shared" si="54"/>
        <v>536</v>
      </c>
      <c r="V681" s="31"/>
    </row>
    <row r="682" spans="1:22">
      <c r="A682" s="2">
        <v>680</v>
      </c>
      <c r="B682" s="2" t="s">
        <v>98</v>
      </c>
      <c r="C682" s="2" t="s">
        <v>31</v>
      </c>
      <c r="D682" s="2" t="s">
        <v>35</v>
      </c>
      <c r="E682" s="2" t="s">
        <v>52</v>
      </c>
      <c r="F682" s="2" t="s">
        <v>33</v>
      </c>
      <c r="G682" s="2" t="s">
        <v>38</v>
      </c>
      <c r="H682" s="2" t="s">
        <v>44</v>
      </c>
      <c r="I682" s="2" t="s">
        <v>76</v>
      </c>
      <c r="J682" s="6" t="s">
        <v>24</v>
      </c>
      <c r="K682" s="7" t="s">
        <v>24</v>
      </c>
      <c r="L682" s="2" t="s">
        <v>24</v>
      </c>
      <c r="M682" s="3">
        <f>VLOOKUP(A682,'Pro rata results to population'!$A$6:$E$1046,5,FALSE)</f>
        <v>9.5560530389090523</v>
      </c>
      <c r="N682" s="3">
        <v>3.0431107354184288</v>
      </c>
      <c r="O682" s="2">
        <v>2.5</v>
      </c>
      <c r="P682" s="3">
        <f t="shared" si="50"/>
        <v>-0.21724429416737157</v>
      </c>
      <c r="Q682" s="2" t="s">
        <v>25</v>
      </c>
      <c r="R682" s="33" t="str">
        <f t="shared" si="51"/>
        <v>Yes</v>
      </c>
      <c r="S682" s="34">
        <f t="shared" si="52"/>
        <v>318.4484978293757</v>
      </c>
      <c r="T682" s="33">
        <f t="shared" si="53"/>
        <v>5</v>
      </c>
      <c r="U682" s="2">
        <f t="shared" si="54"/>
        <v>295</v>
      </c>
      <c r="V682" s="31"/>
    </row>
    <row r="683" spans="1:22">
      <c r="A683" s="2">
        <v>681</v>
      </c>
      <c r="B683" s="2" t="s">
        <v>98</v>
      </c>
      <c r="C683" s="2" t="s">
        <v>31</v>
      </c>
      <c r="D683" s="2" t="s">
        <v>35</v>
      </c>
      <c r="E683" s="2" t="s">
        <v>52</v>
      </c>
      <c r="F683" s="2" t="s">
        <v>85</v>
      </c>
      <c r="G683" s="2" t="s">
        <v>86</v>
      </c>
      <c r="H683" s="2" t="s">
        <v>43</v>
      </c>
      <c r="I683" s="2" t="s">
        <v>24</v>
      </c>
      <c r="J683" s="6" t="s">
        <v>24</v>
      </c>
      <c r="K683" s="7" t="s">
        <v>24</v>
      </c>
      <c r="L683" s="2" t="s">
        <v>24</v>
      </c>
      <c r="M683" s="3">
        <f>VLOOKUP(A683,'Pro rata results to population'!$A$6:$E$1046,5,FALSE)</f>
        <v>14.526861969829236</v>
      </c>
      <c r="N683" s="3">
        <v>1.6060862214708369</v>
      </c>
      <c r="O683" s="2">
        <v>2.5</v>
      </c>
      <c r="P683" s="3">
        <f t="shared" si="50"/>
        <v>0.35756551141166526</v>
      </c>
      <c r="Q683" s="2" t="s">
        <v>25</v>
      </c>
      <c r="R683" s="33" t="str">
        <f t="shared" si="51"/>
        <v>Yes</v>
      </c>
      <c r="S683" s="34">
        <f t="shared" si="52"/>
        <v>110.55974957334274</v>
      </c>
      <c r="T683" s="33">
        <f t="shared" si="53"/>
        <v>5</v>
      </c>
      <c r="U683" s="2">
        <f t="shared" si="54"/>
        <v>729</v>
      </c>
      <c r="V683" s="31"/>
    </row>
    <row r="684" spans="1:22">
      <c r="A684" s="2">
        <v>682</v>
      </c>
      <c r="B684" s="2" t="s">
        <v>98</v>
      </c>
      <c r="C684" s="2" t="s">
        <v>31</v>
      </c>
      <c r="D684" s="2" t="s">
        <v>35</v>
      </c>
      <c r="E684" s="2" t="s">
        <v>52</v>
      </c>
      <c r="F684" s="2" t="s">
        <v>24</v>
      </c>
      <c r="G684" s="2" t="s">
        <v>81</v>
      </c>
      <c r="H684" s="2" t="s">
        <v>44</v>
      </c>
      <c r="I684" s="2" t="s">
        <v>75</v>
      </c>
      <c r="J684" s="6" t="s">
        <v>24</v>
      </c>
      <c r="K684" s="7" t="s">
        <v>24</v>
      </c>
      <c r="L684" s="2" t="s">
        <v>24</v>
      </c>
      <c r="M684" s="3">
        <f>VLOOKUP(A684,'Pro rata results to population'!$A$6:$E$1046,5,FALSE)</f>
        <v>78.59363283501726</v>
      </c>
      <c r="N684" s="3">
        <v>2.6204564666103134</v>
      </c>
      <c r="O684" s="2">
        <v>2.5</v>
      </c>
      <c r="P684" s="3">
        <f t="shared" si="50"/>
        <v>-4.8182586644125447E-2</v>
      </c>
      <c r="Q684" s="2" t="s">
        <v>25</v>
      </c>
      <c r="R684" s="33" t="str">
        <f t="shared" si="51"/>
        <v>Yes</v>
      </c>
      <c r="S684" s="34">
        <f t="shared" si="52"/>
        <v>33.341841725412309</v>
      </c>
      <c r="T684" s="33">
        <f t="shared" si="53"/>
        <v>3</v>
      </c>
      <c r="U684" s="2">
        <f t="shared" si="54"/>
        <v>1006</v>
      </c>
      <c r="V684" s="31"/>
    </row>
    <row r="685" spans="1:22">
      <c r="A685" s="2">
        <v>683</v>
      </c>
      <c r="B685" s="2" t="s">
        <v>98</v>
      </c>
      <c r="C685" s="2" t="s">
        <v>31</v>
      </c>
      <c r="D685" s="2" t="s">
        <v>35</v>
      </c>
      <c r="E685" s="2" t="s">
        <v>52</v>
      </c>
      <c r="F685" s="2" t="s">
        <v>24</v>
      </c>
      <c r="G685" s="2" t="s">
        <v>81</v>
      </c>
      <c r="H685" s="2" t="s">
        <v>44</v>
      </c>
      <c r="I685" s="2" t="s">
        <v>76</v>
      </c>
      <c r="J685" s="6" t="s">
        <v>24</v>
      </c>
      <c r="K685" s="7" t="s">
        <v>24</v>
      </c>
      <c r="L685" s="2" t="s">
        <v>24</v>
      </c>
      <c r="M685" s="3">
        <f>VLOOKUP(A685,'Pro rata results to population'!$A$6:$E$1046,5,FALSE)</f>
        <v>23.443060348087684</v>
      </c>
      <c r="N685" s="3">
        <v>1.8596787827557058</v>
      </c>
      <c r="O685" s="2">
        <v>2.5</v>
      </c>
      <c r="P685" s="3">
        <f t="shared" si="50"/>
        <v>0.25612848689771772</v>
      </c>
      <c r="Q685" s="2" t="s">
        <v>25</v>
      </c>
      <c r="R685" s="33" t="str">
        <f t="shared" si="51"/>
        <v>Yes</v>
      </c>
      <c r="S685" s="34">
        <f t="shared" si="52"/>
        <v>79.327474960299071</v>
      </c>
      <c r="T685" s="33">
        <f t="shared" si="53"/>
        <v>4</v>
      </c>
      <c r="U685" s="2">
        <f t="shared" si="54"/>
        <v>842</v>
      </c>
      <c r="V685" s="31"/>
    </row>
    <row r="686" spans="1:22" ht="34.5">
      <c r="A686" s="2">
        <v>684</v>
      </c>
      <c r="B686" s="2" t="s">
        <v>98</v>
      </c>
      <c r="C686" s="2" t="s">
        <v>36</v>
      </c>
      <c r="D686" s="2" t="s">
        <v>445</v>
      </c>
      <c r="E686" s="2" t="s">
        <v>28</v>
      </c>
      <c r="F686" s="2" t="s">
        <v>33</v>
      </c>
      <c r="G686" s="2" t="s">
        <v>38</v>
      </c>
      <c r="H686" s="2" t="s">
        <v>43</v>
      </c>
      <c r="I686" s="2" t="s">
        <v>76</v>
      </c>
      <c r="J686" s="6" t="s">
        <v>91</v>
      </c>
      <c r="K686" s="7" t="s">
        <v>257</v>
      </c>
      <c r="L686" s="2" t="s">
        <v>24</v>
      </c>
      <c r="M686" s="3">
        <f>VLOOKUP(A686,'Pro rata results to population'!$A$6:$E$1046,5,FALSE)</f>
        <v>24.624819076993731</v>
      </c>
      <c r="N686" s="3">
        <v>3.9729501267962815</v>
      </c>
      <c r="O686" s="2">
        <v>2.5</v>
      </c>
      <c r="P686" s="3">
        <f t="shared" si="50"/>
        <v>-0.58918005071851254</v>
      </c>
      <c r="Q686" s="2" t="s">
        <v>25</v>
      </c>
      <c r="R686" s="33" t="str">
        <f t="shared" si="51"/>
        <v>No</v>
      </c>
      <c r="S686" s="34">
        <f t="shared" si="52"/>
        <v>161.33926159514797</v>
      </c>
      <c r="T686" s="33">
        <f t="shared" si="53"/>
        <v>5</v>
      </c>
      <c r="U686" s="2">
        <f t="shared" si="54"/>
        <v>539</v>
      </c>
      <c r="V686" s="31" t="s">
        <v>135</v>
      </c>
    </row>
    <row r="687" spans="1:22">
      <c r="A687" s="2">
        <v>685</v>
      </c>
      <c r="B687" s="2" t="s">
        <v>98</v>
      </c>
      <c r="C687" s="2" t="s">
        <v>36</v>
      </c>
      <c r="D687" s="2" t="s">
        <v>445</v>
      </c>
      <c r="E687" s="2" t="s">
        <v>28</v>
      </c>
      <c r="F687" s="2" t="s">
        <v>33</v>
      </c>
      <c r="G687" s="2" t="s">
        <v>38</v>
      </c>
      <c r="H687" s="2" t="s">
        <v>43</v>
      </c>
      <c r="I687" s="2" t="s">
        <v>76</v>
      </c>
      <c r="J687" s="6" t="s">
        <v>91</v>
      </c>
      <c r="K687" s="7">
        <v>221</v>
      </c>
      <c r="L687" s="2" t="s">
        <v>24</v>
      </c>
      <c r="M687" s="3">
        <f>VLOOKUP(A687,'Pro rata results to population'!$A$6:$E$1046,5,FALSE)</f>
        <v>15.210875944875445</v>
      </c>
      <c r="N687" s="3">
        <v>2.7895181741335588</v>
      </c>
      <c r="O687" s="2">
        <v>2.5</v>
      </c>
      <c r="P687" s="3">
        <f t="shared" si="50"/>
        <v>-0.11580726965342358</v>
      </c>
      <c r="Q687" s="2" t="s">
        <v>25</v>
      </c>
      <c r="R687" s="33" t="str">
        <f t="shared" si="51"/>
        <v>Yes</v>
      </c>
      <c r="S687" s="34">
        <f t="shared" si="52"/>
        <v>183.38971300816831</v>
      </c>
      <c r="T687" s="33">
        <f t="shared" si="53"/>
        <v>5</v>
      </c>
      <c r="U687" s="2">
        <f t="shared" si="54"/>
        <v>497</v>
      </c>
      <c r="V687" s="31"/>
    </row>
    <row r="688" spans="1:22">
      <c r="A688" s="2">
        <v>686</v>
      </c>
      <c r="B688" s="2" t="s">
        <v>98</v>
      </c>
      <c r="C688" s="2" t="s">
        <v>36</v>
      </c>
      <c r="D688" s="2" t="s">
        <v>445</v>
      </c>
      <c r="E688" s="2" t="s">
        <v>28</v>
      </c>
      <c r="F688" s="2" t="s">
        <v>33</v>
      </c>
      <c r="G688" s="2" t="s">
        <v>38</v>
      </c>
      <c r="H688" s="2" t="s">
        <v>43</v>
      </c>
      <c r="I688" s="2" t="s">
        <v>76</v>
      </c>
      <c r="J688" s="6" t="s">
        <v>68</v>
      </c>
      <c r="K688" s="7" t="s">
        <v>446</v>
      </c>
      <c r="L688" s="2" t="s">
        <v>210</v>
      </c>
      <c r="M688" s="3">
        <f>VLOOKUP(A688,'Pro rata results to population'!$A$6:$E$1046,5,FALSE)</f>
        <v>8.428307922407269</v>
      </c>
      <c r="N688" s="3">
        <v>3.0431107354184288</v>
      </c>
      <c r="O688" s="2">
        <v>2.5</v>
      </c>
      <c r="P688" s="3">
        <f t="shared" si="50"/>
        <v>-0.21724429416737157</v>
      </c>
      <c r="Q688" s="2" t="s">
        <v>25</v>
      </c>
      <c r="R688" s="33" t="str">
        <f t="shared" si="51"/>
        <v>Yes</v>
      </c>
      <c r="S688" s="34">
        <f t="shared" si="52"/>
        <v>361.05832433199282</v>
      </c>
      <c r="T688" s="33">
        <f t="shared" si="53"/>
        <v>5</v>
      </c>
      <c r="U688" s="2">
        <f t="shared" si="54"/>
        <v>258</v>
      </c>
      <c r="V688" s="31"/>
    </row>
    <row r="689" spans="1:22">
      <c r="A689" s="2">
        <v>687</v>
      </c>
      <c r="B689" s="2" t="s">
        <v>98</v>
      </c>
      <c r="C689" s="2" t="s">
        <v>36</v>
      </c>
      <c r="D689" s="2" t="s">
        <v>445</v>
      </c>
      <c r="E689" s="2" t="s">
        <v>28</v>
      </c>
      <c r="F689" s="2" t="s">
        <v>33</v>
      </c>
      <c r="G689" s="2" t="s">
        <v>38</v>
      </c>
      <c r="H689" s="2" t="s">
        <v>43</v>
      </c>
      <c r="I689" s="2" t="s">
        <v>76</v>
      </c>
      <c r="J689" s="6" t="s">
        <v>68</v>
      </c>
      <c r="K689" s="7" t="s">
        <v>446</v>
      </c>
      <c r="L689" s="2" t="s">
        <v>104</v>
      </c>
      <c r="M689" s="3">
        <f>VLOOKUP(A689,'Pro rata results to population'!$A$6:$E$1046,5,FALSE)</f>
        <v>14.943582733318841</v>
      </c>
      <c r="N689" s="3">
        <v>1.521555367709214</v>
      </c>
      <c r="O689" s="2">
        <v>2.5</v>
      </c>
      <c r="P689" s="3">
        <f t="shared" si="50"/>
        <v>0.39137785291631444</v>
      </c>
      <c r="Q689" s="2" t="s">
        <v>25</v>
      </c>
      <c r="R689" s="33" t="str">
        <f t="shared" si="51"/>
        <v>Yes</v>
      </c>
      <c r="S689" s="34">
        <f t="shared" si="52"/>
        <v>101.81998486324768</v>
      </c>
      <c r="T689" s="33">
        <f t="shared" si="53"/>
        <v>5</v>
      </c>
      <c r="U689" s="2">
        <f t="shared" si="54"/>
        <v>763</v>
      </c>
      <c r="V689" s="31"/>
    </row>
    <row r="690" spans="1:22">
      <c r="A690" s="2">
        <v>688</v>
      </c>
      <c r="B690" s="2" t="s">
        <v>98</v>
      </c>
      <c r="C690" s="2" t="s">
        <v>36</v>
      </c>
      <c r="D690" s="2" t="s">
        <v>445</v>
      </c>
      <c r="E690" s="2" t="s">
        <v>28</v>
      </c>
      <c r="F690" s="2" t="s">
        <v>33</v>
      </c>
      <c r="G690" s="2" t="s">
        <v>38</v>
      </c>
      <c r="H690" s="2" t="s">
        <v>43</v>
      </c>
      <c r="I690" s="2" t="s">
        <v>76</v>
      </c>
      <c r="J690" s="6" t="s">
        <v>58</v>
      </c>
      <c r="K690" s="7" t="s">
        <v>24</v>
      </c>
      <c r="L690" s="2" t="s">
        <v>258</v>
      </c>
      <c r="M690" s="3">
        <f>VLOOKUP(A690,'Pro rata results to population'!$A$6:$E$1046,5,FALSE)</f>
        <v>3.3399316467151583</v>
      </c>
      <c r="N690" s="3">
        <v>2.7049873203719361</v>
      </c>
      <c r="O690" s="2">
        <v>2.5</v>
      </c>
      <c r="P690" s="3">
        <f t="shared" si="50"/>
        <v>-8.1994928148774404E-2</v>
      </c>
      <c r="Q690" s="2" t="s">
        <v>25</v>
      </c>
      <c r="R690" s="33" t="str">
        <f t="shared" si="51"/>
        <v>Yes</v>
      </c>
      <c r="S690" s="34">
        <f t="shared" si="52"/>
        <v>809.89301773055934</v>
      </c>
      <c r="T690" s="33">
        <f t="shared" si="53"/>
        <v>5</v>
      </c>
      <c r="U690" s="2">
        <f t="shared" si="54"/>
        <v>100</v>
      </c>
      <c r="V690" s="31"/>
    </row>
    <row r="691" spans="1:22">
      <c r="A691" s="2">
        <v>689</v>
      </c>
      <c r="B691" s="2" t="s">
        <v>98</v>
      </c>
      <c r="C691" s="2" t="s">
        <v>36</v>
      </c>
      <c r="D691" s="2" t="s">
        <v>445</v>
      </c>
      <c r="E691" s="2" t="s">
        <v>28</v>
      </c>
      <c r="F691" s="2" t="s">
        <v>33</v>
      </c>
      <c r="G691" s="2" t="s">
        <v>38</v>
      </c>
      <c r="H691" s="2" t="s">
        <v>43</v>
      </c>
      <c r="I691" s="2" t="s">
        <v>76</v>
      </c>
      <c r="J691" s="6" t="s">
        <v>58</v>
      </c>
      <c r="K691" s="7" t="s">
        <v>24</v>
      </c>
      <c r="L691" s="2" t="s">
        <v>297</v>
      </c>
      <c r="M691" s="3">
        <f>VLOOKUP(A691,'Pro rata results to population'!$A$6:$E$1046,5,FALSE)</f>
        <v>7.847346244694859</v>
      </c>
      <c r="N691" s="3">
        <v>2.5359256128486898</v>
      </c>
      <c r="O691" s="2">
        <v>2.5</v>
      </c>
      <c r="P691" s="3">
        <f t="shared" si="50"/>
        <v>-1.4370245139475823E-2</v>
      </c>
      <c r="Q691" s="2" t="s">
        <v>25</v>
      </c>
      <c r="R691" s="33" t="str">
        <f t="shared" si="51"/>
        <v>Yes</v>
      </c>
      <c r="S691" s="34">
        <f t="shared" si="52"/>
        <v>323.15709461183565</v>
      </c>
      <c r="T691" s="33">
        <f t="shared" si="53"/>
        <v>5</v>
      </c>
      <c r="U691" s="2">
        <f t="shared" si="54"/>
        <v>288</v>
      </c>
      <c r="V691" s="31"/>
    </row>
    <row r="692" spans="1:22">
      <c r="A692" s="2">
        <v>690</v>
      </c>
      <c r="B692" s="2" t="s">
        <v>98</v>
      </c>
      <c r="C692" s="2" t="s">
        <v>36</v>
      </c>
      <c r="D692" s="2" t="s">
        <v>445</v>
      </c>
      <c r="E692" s="2" t="s">
        <v>28</v>
      </c>
      <c r="F692" s="2" t="s">
        <v>33</v>
      </c>
      <c r="G692" s="2" t="s">
        <v>38</v>
      </c>
      <c r="H692" s="2" t="s">
        <v>43</v>
      </c>
      <c r="I692" s="2" t="s">
        <v>76</v>
      </c>
      <c r="J692" s="6" t="s">
        <v>58</v>
      </c>
      <c r="K692" s="7" t="s">
        <v>24</v>
      </c>
      <c r="L692" s="2" t="s">
        <v>447</v>
      </c>
      <c r="M692" s="3">
        <f>VLOOKUP(A692,'Pro rata results to population'!$A$6:$E$1046,5,FALSE)</f>
        <v>20.52689802695668</v>
      </c>
      <c r="N692" s="3">
        <v>2.9585798816568047</v>
      </c>
      <c r="O692" s="2">
        <v>2.5</v>
      </c>
      <c r="P692" s="3">
        <f t="shared" si="50"/>
        <v>-0.18343195266272194</v>
      </c>
      <c r="Q692" s="2" t="s">
        <v>25</v>
      </c>
      <c r="R692" s="33" t="str">
        <f t="shared" si="51"/>
        <v>Yes</v>
      </c>
      <c r="S692" s="34">
        <f t="shared" si="52"/>
        <v>144.13185459251994</v>
      </c>
      <c r="T692" s="33">
        <f t="shared" si="53"/>
        <v>5</v>
      </c>
      <c r="U692" s="2">
        <f t="shared" si="54"/>
        <v>603</v>
      </c>
      <c r="V692" s="31"/>
    </row>
    <row r="693" spans="1:22">
      <c r="A693" s="2">
        <v>691</v>
      </c>
      <c r="B693" s="2" t="s">
        <v>98</v>
      </c>
      <c r="C693" s="2" t="s">
        <v>36</v>
      </c>
      <c r="D693" s="2" t="s">
        <v>445</v>
      </c>
      <c r="E693" s="2" t="s">
        <v>28</v>
      </c>
      <c r="F693" s="2" t="s">
        <v>33</v>
      </c>
      <c r="G693" s="2" t="s">
        <v>38</v>
      </c>
      <c r="H693" s="2" t="s">
        <v>43</v>
      </c>
      <c r="I693" s="2" t="s">
        <v>76</v>
      </c>
      <c r="J693" s="6" t="s">
        <v>58</v>
      </c>
      <c r="K693" s="7" t="s">
        <v>24</v>
      </c>
      <c r="L693" s="2" t="s">
        <v>448</v>
      </c>
      <c r="M693" s="3">
        <f>VLOOKUP(A693,'Pro rata results to population'!$A$6:$E$1046,5,FALSE)</f>
        <v>27.805710321754582</v>
      </c>
      <c r="N693" s="3">
        <v>2.7895181741335593</v>
      </c>
      <c r="O693" s="2">
        <v>2.5</v>
      </c>
      <c r="P693" s="3">
        <f t="shared" si="50"/>
        <v>-0.11580726965342381</v>
      </c>
      <c r="Q693" s="2" t="s">
        <v>25</v>
      </c>
      <c r="R693" s="33" t="str">
        <f t="shared" si="51"/>
        <v>Yes</v>
      </c>
      <c r="S693" s="34">
        <f t="shared" si="52"/>
        <v>100.32177354415941</v>
      </c>
      <c r="T693" s="33">
        <f t="shared" si="53"/>
        <v>5</v>
      </c>
      <c r="U693" s="2">
        <f t="shared" si="54"/>
        <v>765</v>
      </c>
      <c r="V693" s="31"/>
    </row>
    <row r="694" spans="1:22">
      <c r="A694" s="2">
        <v>692</v>
      </c>
      <c r="B694" s="2" t="s">
        <v>98</v>
      </c>
      <c r="C694" s="2" t="s">
        <v>36</v>
      </c>
      <c r="D694" s="2" t="s">
        <v>445</v>
      </c>
      <c r="E694" s="2" t="s">
        <v>28</v>
      </c>
      <c r="F694" s="2" t="s">
        <v>33</v>
      </c>
      <c r="G694" s="2" t="s">
        <v>38</v>
      </c>
      <c r="H694" s="2" t="s">
        <v>43</v>
      </c>
      <c r="I694" s="2" t="s">
        <v>76</v>
      </c>
      <c r="J694" s="6" t="s">
        <v>58</v>
      </c>
      <c r="K694" s="7" t="s">
        <v>24</v>
      </c>
      <c r="L694" s="2" t="s">
        <v>187</v>
      </c>
      <c r="M694" s="3">
        <f>VLOOKUP(A694,'Pro rata results to population'!$A$6:$E$1046,5,FALSE)</f>
        <v>45.412746214361306</v>
      </c>
      <c r="N694" s="3">
        <v>2.1978021978021984</v>
      </c>
      <c r="O694" s="2">
        <v>2.5</v>
      </c>
      <c r="P694" s="3">
        <f t="shared" si="50"/>
        <v>0.12087912087912067</v>
      </c>
      <c r="Q694" s="2" t="s">
        <v>25</v>
      </c>
      <c r="R694" s="33" t="str">
        <f t="shared" si="51"/>
        <v>Yes</v>
      </c>
      <c r="S694" s="34">
        <f t="shared" si="52"/>
        <v>48.396152644632764</v>
      </c>
      <c r="T694" s="33">
        <f t="shared" si="53"/>
        <v>3</v>
      </c>
      <c r="U694" s="2">
        <f t="shared" si="54"/>
        <v>964</v>
      </c>
      <c r="V694" s="31"/>
    </row>
    <row r="695" spans="1:22">
      <c r="A695" s="2">
        <v>693</v>
      </c>
      <c r="B695" s="2" t="s">
        <v>98</v>
      </c>
      <c r="C695" s="2" t="s">
        <v>36</v>
      </c>
      <c r="D695" s="2" t="s">
        <v>445</v>
      </c>
      <c r="E695" s="2" t="s">
        <v>28</v>
      </c>
      <c r="F695" s="2" t="s">
        <v>33</v>
      </c>
      <c r="G695" s="2" t="s">
        <v>38</v>
      </c>
      <c r="H695" s="2" t="s">
        <v>44</v>
      </c>
      <c r="I695" s="2" t="s">
        <v>45</v>
      </c>
      <c r="J695" s="6" t="s">
        <v>112</v>
      </c>
      <c r="K695" s="7" t="s">
        <v>449</v>
      </c>
      <c r="L695" s="2" t="s">
        <v>24</v>
      </c>
      <c r="M695" s="3">
        <f>VLOOKUP(A695,'Pro rata results to population'!$A$6:$E$1046,5,FALSE)</f>
        <v>44.257569046072632</v>
      </c>
      <c r="N695" s="3">
        <v>3.4657650042265438</v>
      </c>
      <c r="O695" s="2">
        <v>2.5</v>
      </c>
      <c r="P695" s="3">
        <f t="shared" si="50"/>
        <v>-0.38630600169061746</v>
      </c>
      <c r="Q695" s="2" t="s">
        <v>25</v>
      </c>
      <c r="R695" s="33" t="str">
        <f t="shared" si="51"/>
        <v>Yes</v>
      </c>
      <c r="S695" s="34">
        <f t="shared" si="52"/>
        <v>78.30897807827273</v>
      </c>
      <c r="T695" s="33">
        <f t="shared" si="53"/>
        <v>4</v>
      </c>
      <c r="U695" s="2">
        <f t="shared" si="54"/>
        <v>846</v>
      </c>
      <c r="V695" s="31"/>
    </row>
    <row r="696" spans="1:22">
      <c r="A696" s="2">
        <v>694</v>
      </c>
      <c r="B696" s="2" t="s">
        <v>98</v>
      </c>
      <c r="C696" s="2" t="s">
        <v>36</v>
      </c>
      <c r="D696" s="2" t="s">
        <v>445</v>
      </c>
      <c r="E696" s="2" t="s">
        <v>28</v>
      </c>
      <c r="F696" s="2" t="s">
        <v>33</v>
      </c>
      <c r="G696" s="2" t="s">
        <v>38</v>
      </c>
      <c r="H696" s="2" t="s">
        <v>44</v>
      </c>
      <c r="I696" s="2" t="s">
        <v>45</v>
      </c>
      <c r="J696" s="6" t="s">
        <v>112</v>
      </c>
      <c r="K696" s="7">
        <v>345</v>
      </c>
      <c r="L696" s="2" t="s">
        <v>24</v>
      </c>
      <c r="M696" s="3">
        <f>VLOOKUP(A696,'Pro rata results to population'!$A$6:$E$1046,5,FALSE)</f>
        <v>21.048682588112911</v>
      </c>
      <c r="N696" s="3">
        <v>1.3524936601859681</v>
      </c>
      <c r="O696" s="2">
        <v>2.5</v>
      </c>
      <c r="P696" s="3">
        <f t="shared" si="50"/>
        <v>0.4590025359256128</v>
      </c>
      <c r="Q696" s="2" t="s">
        <v>25</v>
      </c>
      <c r="R696" s="33" t="str">
        <f t="shared" si="51"/>
        <v>Yes</v>
      </c>
      <c r="S696" s="34">
        <f t="shared" si="52"/>
        <v>64.255501717232363</v>
      </c>
      <c r="T696" s="33">
        <f t="shared" si="53"/>
        <v>4</v>
      </c>
      <c r="U696" s="2">
        <f t="shared" si="54"/>
        <v>901</v>
      </c>
      <c r="V696" s="31"/>
    </row>
    <row r="697" spans="1:22">
      <c r="A697" s="2">
        <v>695</v>
      </c>
      <c r="B697" s="2" t="s">
        <v>98</v>
      </c>
      <c r="C697" s="2" t="s">
        <v>36</v>
      </c>
      <c r="D697" s="2" t="s">
        <v>445</v>
      </c>
      <c r="E697" s="2" t="s">
        <v>28</v>
      </c>
      <c r="F697" s="2" t="s">
        <v>33</v>
      </c>
      <c r="G697" s="2" t="s">
        <v>38</v>
      </c>
      <c r="H697" s="2" t="s">
        <v>44</v>
      </c>
      <c r="I697" s="2" t="s">
        <v>45</v>
      </c>
      <c r="J697" s="6" t="s">
        <v>112</v>
      </c>
      <c r="K697" s="7" t="s">
        <v>450</v>
      </c>
      <c r="L697" s="2" t="s">
        <v>24</v>
      </c>
      <c r="M697" s="3">
        <f>VLOOKUP(A697,'Pro rata results to population'!$A$6:$E$1046,5,FALSE)</f>
        <v>90.530860938717908</v>
      </c>
      <c r="N697" s="3">
        <v>3.7193575655114124</v>
      </c>
      <c r="O697" s="2">
        <v>2.5</v>
      </c>
      <c r="P697" s="3">
        <f t="shared" si="50"/>
        <v>-0.487743026204565</v>
      </c>
      <c r="Q697" s="2" t="s">
        <v>25</v>
      </c>
      <c r="R697" s="33" t="str">
        <f t="shared" si="51"/>
        <v>Yes</v>
      </c>
      <c r="S697" s="34">
        <f t="shared" si="52"/>
        <v>41.083863855322413</v>
      </c>
      <c r="T697" s="33">
        <f t="shared" si="53"/>
        <v>3</v>
      </c>
      <c r="U697" s="2">
        <f t="shared" si="54"/>
        <v>982</v>
      </c>
      <c r="V697" s="31"/>
    </row>
    <row r="698" spans="1:22">
      <c r="A698" s="2">
        <v>696</v>
      </c>
      <c r="B698" s="2" t="s">
        <v>98</v>
      </c>
      <c r="C698" s="2" t="s">
        <v>36</v>
      </c>
      <c r="D698" s="2" t="s">
        <v>445</v>
      </c>
      <c r="E698" s="2" t="s">
        <v>28</v>
      </c>
      <c r="F698" s="2" t="s">
        <v>33</v>
      </c>
      <c r="G698" s="2" t="s">
        <v>38</v>
      </c>
      <c r="H698" s="2" t="s">
        <v>44</v>
      </c>
      <c r="I698" s="2" t="s">
        <v>46</v>
      </c>
      <c r="J698" s="6" t="s">
        <v>117</v>
      </c>
      <c r="K698" s="7" t="s">
        <v>24</v>
      </c>
      <c r="L698" s="2" t="s">
        <v>24</v>
      </c>
      <c r="M698" s="3">
        <f>VLOOKUP(A698,'Pro rata results to population'!$A$6:$E$1046,5,FALSE)</f>
        <v>15.679094375700533</v>
      </c>
      <c r="N698" s="3">
        <v>1.4370245139475906</v>
      </c>
      <c r="O698" s="2">
        <v>2.5</v>
      </c>
      <c r="P698" s="3">
        <f t="shared" si="50"/>
        <v>0.42519019442096373</v>
      </c>
      <c r="Q698" s="2" t="s">
        <v>25</v>
      </c>
      <c r="R698" s="33" t="str">
        <f t="shared" si="51"/>
        <v>Yes</v>
      </c>
      <c r="S698" s="34">
        <f t="shared" si="52"/>
        <v>91.652265080736527</v>
      </c>
      <c r="T698" s="33">
        <f t="shared" si="53"/>
        <v>4</v>
      </c>
      <c r="U698" s="2">
        <f t="shared" si="54"/>
        <v>797</v>
      </c>
      <c r="V698" s="31"/>
    </row>
    <row r="699" spans="1:22">
      <c r="A699" s="2">
        <v>697</v>
      </c>
      <c r="B699" s="2" t="s">
        <v>98</v>
      </c>
      <c r="C699" s="2" t="s">
        <v>36</v>
      </c>
      <c r="D699" s="2" t="s">
        <v>445</v>
      </c>
      <c r="E699" s="2" t="s">
        <v>28</v>
      </c>
      <c r="F699" s="2" t="s">
        <v>33</v>
      </c>
      <c r="G699" s="2" t="s">
        <v>38</v>
      </c>
      <c r="H699" s="2" t="s">
        <v>44</v>
      </c>
      <c r="I699" s="2" t="s">
        <v>46</v>
      </c>
      <c r="J699" s="6" t="s">
        <v>60</v>
      </c>
      <c r="K699" s="7" t="s">
        <v>24</v>
      </c>
      <c r="L699" s="2" t="s">
        <v>24</v>
      </c>
      <c r="M699" s="3">
        <f>VLOOKUP(A699,'Pro rata results to population'!$A$6:$E$1046,5,FALSE)</f>
        <v>35.639609028704598</v>
      </c>
      <c r="N699" s="3">
        <v>2.9585798816568065</v>
      </c>
      <c r="O699" s="2">
        <v>2.5</v>
      </c>
      <c r="P699" s="3">
        <f t="shared" si="50"/>
        <v>-0.18343195266272261</v>
      </c>
      <c r="Q699" s="2" t="s">
        <v>25</v>
      </c>
      <c r="R699" s="33" t="str">
        <f t="shared" si="51"/>
        <v>Yes</v>
      </c>
      <c r="S699" s="34">
        <f t="shared" si="52"/>
        <v>83.013814188419644</v>
      </c>
      <c r="T699" s="33">
        <f t="shared" si="53"/>
        <v>4</v>
      </c>
      <c r="U699" s="2">
        <f t="shared" si="54"/>
        <v>832</v>
      </c>
      <c r="V699" s="31"/>
    </row>
    <row r="700" spans="1:22">
      <c r="A700" s="2">
        <v>698</v>
      </c>
      <c r="B700" s="2" t="s">
        <v>98</v>
      </c>
      <c r="C700" s="2" t="s">
        <v>36</v>
      </c>
      <c r="D700" s="2" t="s">
        <v>445</v>
      </c>
      <c r="E700" s="2" t="s">
        <v>28</v>
      </c>
      <c r="F700" s="2" t="s">
        <v>33</v>
      </c>
      <c r="G700" s="2" t="s">
        <v>38</v>
      </c>
      <c r="H700" s="2" t="s">
        <v>44</v>
      </c>
      <c r="I700" s="2" t="s">
        <v>46</v>
      </c>
      <c r="J700" s="6" t="s">
        <v>124</v>
      </c>
      <c r="K700" s="7" t="s">
        <v>451</v>
      </c>
      <c r="L700" s="2" t="s">
        <v>24</v>
      </c>
      <c r="M700" s="3">
        <f>VLOOKUP(A700,'Pro rata results to population'!$A$6:$E$1046,5,FALSE)</f>
        <v>15.935114076823849</v>
      </c>
      <c r="N700" s="3">
        <v>1.8596787827557055</v>
      </c>
      <c r="O700" s="2">
        <v>2.5</v>
      </c>
      <c r="P700" s="3">
        <f t="shared" si="50"/>
        <v>0.25612848689771783</v>
      </c>
      <c r="Q700" s="2" t="s">
        <v>25</v>
      </c>
      <c r="R700" s="33" t="str">
        <f t="shared" si="51"/>
        <v>Yes</v>
      </c>
      <c r="S700" s="34">
        <f t="shared" si="52"/>
        <v>116.70319859588808</v>
      </c>
      <c r="T700" s="33">
        <f t="shared" si="53"/>
        <v>5</v>
      </c>
      <c r="U700" s="2">
        <f t="shared" si="54"/>
        <v>703</v>
      </c>
      <c r="V700" s="31"/>
    </row>
    <row r="701" spans="1:22">
      <c r="A701" s="2">
        <v>699</v>
      </c>
      <c r="B701" s="2" t="s">
        <v>98</v>
      </c>
      <c r="C701" s="2" t="s">
        <v>36</v>
      </c>
      <c r="D701" s="2" t="s">
        <v>445</v>
      </c>
      <c r="E701" s="2" t="s">
        <v>28</v>
      </c>
      <c r="F701" s="2" t="s">
        <v>33</v>
      </c>
      <c r="G701" s="2" t="s">
        <v>38</v>
      </c>
      <c r="H701" s="2" t="s">
        <v>44</v>
      </c>
      <c r="I701" s="2" t="s">
        <v>46</v>
      </c>
      <c r="J701" s="6" t="s">
        <v>124</v>
      </c>
      <c r="K701" s="7" t="s">
        <v>452</v>
      </c>
      <c r="L701" s="2" t="s">
        <v>24</v>
      </c>
      <c r="M701" s="3">
        <f>VLOOKUP(A701,'Pro rata results to population'!$A$6:$E$1046,5,FALSE)</f>
        <v>22.600576496127104</v>
      </c>
      <c r="N701" s="3">
        <v>3.0431107354184284</v>
      </c>
      <c r="O701" s="2">
        <v>2.5</v>
      </c>
      <c r="P701" s="3">
        <f t="shared" si="50"/>
        <v>-0.21724429416737134</v>
      </c>
      <c r="Q701" s="2" t="s">
        <v>25</v>
      </c>
      <c r="R701" s="33" t="str">
        <f t="shared" si="51"/>
        <v>Yes</v>
      </c>
      <c r="S701" s="34">
        <f t="shared" si="52"/>
        <v>134.64748281708231</v>
      </c>
      <c r="T701" s="33">
        <f t="shared" si="53"/>
        <v>5</v>
      </c>
      <c r="U701" s="2">
        <f t="shared" si="54"/>
        <v>628</v>
      </c>
      <c r="V701" s="31"/>
    </row>
    <row r="702" spans="1:22">
      <c r="A702" s="2">
        <v>700</v>
      </c>
      <c r="B702" s="2" t="s">
        <v>98</v>
      </c>
      <c r="C702" s="2" t="s">
        <v>36</v>
      </c>
      <c r="D702" s="2" t="s">
        <v>445</v>
      </c>
      <c r="E702" s="2" t="s">
        <v>28</v>
      </c>
      <c r="F702" s="2" t="s">
        <v>33</v>
      </c>
      <c r="G702" s="2" t="s">
        <v>38</v>
      </c>
      <c r="H702" s="2" t="s">
        <v>44</v>
      </c>
      <c r="I702" s="2" t="s">
        <v>46</v>
      </c>
      <c r="J702" s="6" t="s">
        <v>61</v>
      </c>
      <c r="K702" s="7" t="s">
        <v>453</v>
      </c>
      <c r="L702" s="2" t="s">
        <v>24</v>
      </c>
      <c r="M702" s="3">
        <f>VLOOKUP(A702,'Pro rata results to population'!$A$6:$E$1046,5,FALSE)</f>
        <v>14.554678031252211</v>
      </c>
      <c r="N702" s="3">
        <v>1.9442096365173289</v>
      </c>
      <c r="O702" s="2">
        <v>2.5</v>
      </c>
      <c r="P702" s="3">
        <f t="shared" si="50"/>
        <v>0.22231614539306843</v>
      </c>
      <c r="Q702" s="2" t="s">
        <v>25</v>
      </c>
      <c r="R702" s="33" t="str">
        <f t="shared" si="51"/>
        <v>Yes</v>
      </c>
      <c r="S702" s="34">
        <f t="shared" si="52"/>
        <v>133.5797076611841</v>
      </c>
      <c r="T702" s="33">
        <f t="shared" si="53"/>
        <v>5</v>
      </c>
      <c r="U702" s="2">
        <f t="shared" si="54"/>
        <v>637</v>
      </c>
      <c r="V702" s="31"/>
    </row>
    <row r="703" spans="1:22">
      <c r="A703" s="2">
        <v>701</v>
      </c>
      <c r="B703" s="2" t="s">
        <v>98</v>
      </c>
      <c r="C703" s="2" t="s">
        <v>36</v>
      </c>
      <c r="D703" s="2" t="s">
        <v>445</v>
      </c>
      <c r="E703" s="2" t="s">
        <v>28</v>
      </c>
      <c r="F703" s="2" t="s">
        <v>33</v>
      </c>
      <c r="G703" s="2" t="s">
        <v>38</v>
      </c>
      <c r="H703" s="2" t="s">
        <v>44</v>
      </c>
      <c r="I703" s="2" t="s">
        <v>46</v>
      </c>
      <c r="J703" s="6" t="s">
        <v>61</v>
      </c>
      <c r="K703" s="7" t="s">
        <v>454</v>
      </c>
      <c r="L703" s="2" t="s">
        <v>24</v>
      </c>
      <c r="M703" s="3">
        <f>VLOOKUP(A703,'Pro rata results to population'!$A$6:$E$1046,5,FALSE)</f>
        <v>14.740916734992473</v>
      </c>
      <c r="N703" s="3">
        <v>2.3668639053254434</v>
      </c>
      <c r="O703" s="2">
        <v>2.5</v>
      </c>
      <c r="P703" s="3">
        <f t="shared" si="50"/>
        <v>5.3254437869822646E-2</v>
      </c>
      <c r="Q703" s="2" t="s">
        <v>25</v>
      </c>
      <c r="R703" s="33" t="str">
        <f t="shared" si="51"/>
        <v>Yes</v>
      </c>
      <c r="S703" s="34">
        <f t="shared" si="52"/>
        <v>160.56422730527362</v>
      </c>
      <c r="T703" s="33">
        <f t="shared" si="53"/>
        <v>5</v>
      </c>
      <c r="U703" s="2">
        <f t="shared" si="54"/>
        <v>545</v>
      </c>
      <c r="V703" s="31"/>
    </row>
    <row r="704" spans="1:22">
      <c r="A704" s="2">
        <v>702</v>
      </c>
      <c r="B704" s="2" t="s">
        <v>98</v>
      </c>
      <c r="C704" s="2" t="s">
        <v>36</v>
      </c>
      <c r="D704" s="2" t="s">
        <v>445</v>
      </c>
      <c r="E704" s="2" t="s">
        <v>28</v>
      </c>
      <c r="F704" s="2" t="s">
        <v>33</v>
      </c>
      <c r="G704" s="2" t="s">
        <v>38</v>
      </c>
      <c r="H704" s="2" t="s">
        <v>44</v>
      </c>
      <c r="I704" s="2" t="s">
        <v>46</v>
      </c>
      <c r="J704" s="6" t="s">
        <v>61</v>
      </c>
      <c r="K704" s="7">
        <v>529</v>
      </c>
      <c r="L704" s="2" t="s">
        <v>24</v>
      </c>
      <c r="M704" s="3">
        <f>VLOOKUP(A704,'Pro rata results to population'!$A$6:$E$1046,5,FALSE)</f>
        <v>8.1552736074742143</v>
      </c>
      <c r="N704" s="3">
        <v>1.521555367709214</v>
      </c>
      <c r="O704" s="2">
        <v>2.5</v>
      </c>
      <c r="P704" s="3">
        <f t="shared" si="50"/>
        <v>0.39137785291631444</v>
      </c>
      <c r="Q704" s="2" t="s">
        <v>25</v>
      </c>
      <c r="R704" s="33" t="str">
        <f t="shared" si="51"/>
        <v>Yes</v>
      </c>
      <c r="S704" s="34">
        <f t="shared" si="52"/>
        <v>186.57318453604375</v>
      </c>
      <c r="T704" s="33">
        <f t="shared" si="53"/>
        <v>5</v>
      </c>
      <c r="U704" s="2">
        <f t="shared" si="54"/>
        <v>488</v>
      </c>
      <c r="V704" s="31"/>
    </row>
    <row r="705" spans="1:22">
      <c r="A705" s="2">
        <v>703</v>
      </c>
      <c r="B705" s="2" t="s">
        <v>98</v>
      </c>
      <c r="C705" s="2" t="s">
        <v>36</v>
      </c>
      <c r="D705" s="2" t="s">
        <v>445</v>
      </c>
      <c r="E705" s="2" t="s">
        <v>28</v>
      </c>
      <c r="F705" s="2" t="s">
        <v>33</v>
      </c>
      <c r="G705" s="2" t="s">
        <v>38</v>
      </c>
      <c r="H705" s="2" t="s">
        <v>44</v>
      </c>
      <c r="I705" s="2" t="s">
        <v>46</v>
      </c>
      <c r="J705" s="6" t="s">
        <v>61</v>
      </c>
      <c r="K705" s="7" t="s">
        <v>455</v>
      </c>
      <c r="L705" s="2" t="s">
        <v>24</v>
      </c>
      <c r="M705" s="3">
        <f>VLOOKUP(A705,'Pro rata results to population'!$A$6:$E$1046,5,FALSE)</f>
        <v>27.144261305497071</v>
      </c>
      <c r="N705" s="3">
        <v>2.8740490278951834</v>
      </c>
      <c r="O705" s="2">
        <v>2.5</v>
      </c>
      <c r="P705" s="3">
        <f t="shared" si="50"/>
        <v>-0.14961961115807343</v>
      </c>
      <c r="Q705" s="2" t="s">
        <v>25</v>
      </c>
      <c r="R705" s="33" t="str">
        <f t="shared" si="51"/>
        <v>Yes</v>
      </c>
      <c r="S705" s="34">
        <f t="shared" si="52"/>
        <v>105.8805393725395</v>
      </c>
      <c r="T705" s="33">
        <f t="shared" si="53"/>
        <v>5</v>
      </c>
      <c r="U705" s="2">
        <f t="shared" si="54"/>
        <v>743</v>
      </c>
      <c r="V705" s="31"/>
    </row>
    <row r="706" spans="1:22">
      <c r="A706" s="2">
        <v>704</v>
      </c>
      <c r="B706" s="2" t="s">
        <v>98</v>
      </c>
      <c r="C706" s="2" t="s">
        <v>36</v>
      </c>
      <c r="D706" s="2" t="s">
        <v>445</v>
      </c>
      <c r="E706" s="2" t="s">
        <v>28</v>
      </c>
      <c r="F706" s="2" t="s">
        <v>33</v>
      </c>
      <c r="G706" s="2" t="s">
        <v>38</v>
      </c>
      <c r="H706" s="2" t="s">
        <v>44</v>
      </c>
      <c r="I706" s="2" t="s">
        <v>46</v>
      </c>
      <c r="J706" s="6" t="s">
        <v>61</v>
      </c>
      <c r="K706" s="7" t="s">
        <v>456</v>
      </c>
      <c r="L706" s="2" t="s">
        <v>24</v>
      </c>
      <c r="M706" s="3">
        <f>VLOOKUP(A706,'Pro rata results to population'!$A$6:$E$1046,5,FALSE)</f>
        <v>23.326234189731153</v>
      </c>
      <c r="N706" s="3">
        <v>3.2121724429416751</v>
      </c>
      <c r="O706" s="2">
        <v>2.5</v>
      </c>
      <c r="P706" s="3">
        <f t="shared" si="50"/>
        <v>-0.28486897717667015</v>
      </c>
      <c r="Q706" s="2" t="s">
        <v>25</v>
      </c>
      <c r="R706" s="33" t="str">
        <f t="shared" si="51"/>
        <v>Yes</v>
      </c>
      <c r="S706" s="34">
        <f t="shared" si="52"/>
        <v>137.70643031423228</v>
      </c>
      <c r="T706" s="33">
        <f t="shared" si="53"/>
        <v>5</v>
      </c>
      <c r="U706" s="2">
        <f t="shared" si="54"/>
        <v>619</v>
      </c>
      <c r="V706" s="31"/>
    </row>
    <row r="707" spans="1:22">
      <c r="A707" s="2">
        <v>705</v>
      </c>
      <c r="B707" s="2" t="s">
        <v>98</v>
      </c>
      <c r="C707" s="2" t="s">
        <v>36</v>
      </c>
      <c r="D707" s="2" t="s">
        <v>445</v>
      </c>
      <c r="E707" s="2" t="s">
        <v>28</v>
      </c>
      <c r="F707" s="2" t="s">
        <v>33</v>
      </c>
      <c r="G707" s="2" t="s">
        <v>38</v>
      </c>
      <c r="H707" s="2" t="s">
        <v>44</v>
      </c>
      <c r="I707" s="2" t="s">
        <v>46</v>
      </c>
      <c r="J707" s="6" t="s">
        <v>61</v>
      </c>
      <c r="K707" s="7" t="s">
        <v>457</v>
      </c>
      <c r="L707" s="2" t="s">
        <v>24</v>
      </c>
      <c r="M707" s="3">
        <f>VLOOKUP(A707,'Pro rata results to population'!$A$6:$E$1046,5,FALSE)</f>
        <v>12.756437250111698</v>
      </c>
      <c r="N707" s="3">
        <v>2.0287404902789516</v>
      </c>
      <c r="O707" s="2">
        <v>2.5</v>
      </c>
      <c r="P707" s="3">
        <f t="shared" si="50"/>
        <v>0.18850380388841936</v>
      </c>
      <c r="Q707" s="2" t="s">
        <v>25</v>
      </c>
      <c r="R707" s="33" t="str">
        <f t="shared" si="51"/>
        <v>Yes</v>
      </c>
      <c r="S707" s="34">
        <f t="shared" si="52"/>
        <v>159.03660642090233</v>
      </c>
      <c r="T707" s="33">
        <f t="shared" si="53"/>
        <v>5</v>
      </c>
      <c r="U707" s="2">
        <f t="shared" si="54"/>
        <v>552</v>
      </c>
      <c r="V707" s="31"/>
    </row>
    <row r="708" spans="1:22">
      <c r="A708" s="2">
        <v>706</v>
      </c>
      <c r="B708" s="2" t="s">
        <v>98</v>
      </c>
      <c r="C708" s="2" t="s">
        <v>36</v>
      </c>
      <c r="D708" s="2" t="s">
        <v>445</v>
      </c>
      <c r="E708" s="2" t="s">
        <v>28</v>
      </c>
      <c r="F708" s="2" t="s">
        <v>33</v>
      </c>
      <c r="G708" s="2" t="s">
        <v>38</v>
      </c>
      <c r="H708" s="2" t="s">
        <v>44</v>
      </c>
      <c r="I708" s="2" t="s">
        <v>46</v>
      </c>
      <c r="J708" s="6" t="s">
        <v>131</v>
      </c>
      <c r="K708" s="7" t="s">
        <v>24</v>
      </c>
      <c r="L708" s="2" t="s">
        <v>24</v>
      </c>
      <c r="M708" s="3">
        <f>VLOOKUP(A708,'Pro rata results to population'!$A$6:$E$1046,5,FALSE)</f>
        <v>25.006921149503565</v>
      </c>
      <c r="N708" s="3">
        <v>1.7751479289940826</v>
      </c>
      <c r="O708" s="2">
        <v>2.5</v>
      </c>
      <c r="P708" s="3">
        <f t="shared" ref="P708:P771" si="55">SUM(1-(N708/O708))</f>
        <v>0.28994082840236701</v>
      </c>
      <c r="Q708" s="2" t="s">
        <v>25</v>
      </c>
      <c r="R708" s="33" t="str">
        <f t="shared" ref="R708:R771" si="56">IF(AND(P708&lt;0.5,P708&gt;-0.5),"Yes","No")</f>
        <v>Yes</v>
      </c>
      <c r="S708" s="34">
        <f t="shared" ref="S708:S771" si="57">SUM(N708/(M708/1000))</f>
        <v>70.986264897681039</v>
      </c>
      <c r="T708" s="33">
        <f t="shared" ref="T708:T771" si="58">IF(S708&lt;=12,1,IF(S708&lt;25,2,IF(S708&lt;50,3,IF(S708&lt;100,4,5))))</f>
        <v>4</v>
      </c>
      <c r="U708" s="2">
        <f t="shared" ref="U708:U771" si="59">RANK(S708,S$3:S$1043)</f>
        <v>876</v>
      </c>
      <c r="V708" s="31"/>
    </row>
    <row r="709" spans="1:22">
      <c r="A709" s="2">
        <v>707</v>
      </c>
      <c r="B709" s="2" t="s">
        <v>98</v>
      </c>
      <c r="C709" s="2" t="s">
        <v>36</v>
      </c>
      <c r="D709" s="2" t="s">
        <v>445</v>
      </c>
      <c r="E709" s="2" t="s">
        <v>28</v>
      </c>
      <c r="F709" s="2" t="s">
        <v>33</v>
      </c>
      <c r="G709" s="2" t="s">
        <v>38</v>
      </c>
      <c r="H709" s="2" t="s">
        <v>44</v>
      </c>
      <c r="I709" s="2" t="s">
        <v>47</v>
      </c>
      <c r="J709" s="6" t="s">
        <v>62</v>
      </c>
      <c r="K709" s="7" t="s">
        <v>458</v>
      </c>
      <c r="L709" s="2" t="s">
        <v>24</v>
      </c>
      <c r="M709" s="3">
        <f>VLOOKUP(A709,'Pro rata results to population'!$A$6:$E$1046,5,FALSE)</f>
        <v>26.976939000202286</v>
      </c>
      <c r="N709" s="3">
        <v>3.2967032967032979</v>
      </c>
      <c r="O709" s="2">
        <v>2.5</v>
      </c>
      <c r="P709" s="3">
        <f t="shared" si="55"/>
        <v>-0.3186813186813191</v>
      </c>
      <c r="Q709" s="2" t="s">
        <v>25</v>
      </c>
      <c r="R709" s="33" t="str">
        <f t="shared" si="56"/>
        <v>Yes</v>
      </c>
      <c r="S709" s="34">
        <f t="shared" si="57"/>
        <v>122.20449831904864</v>
      </c>
      <c r="T709" s="33">
        <f t="shared" si="58"/>
        <v>5</v>
      </c>
      <c r="U709" s="2">
        <f t="shared" si="59"/>
        <v>679</v>
      </c>
      <c r="V709" s="31"/>
    </row>
    <row r="710" spans="1:22">
      <c r="A710" s="2">
        <v>708</v>
      </c>
      <c r="B710" s="2" t="s">
        <v>98</v>
      </c>
      <c r="C710" s="2" t="s">
        <v>36</v>
      </c>
      <c r="D710" s="2" t="s">
        <v>445</v>
      </c>
      <c r="E710" s="2" t="s">
        <v>28</v>
      </c>
      <c r="F710" s="2" t="s">
        <v>33</v>
      </c>
      <c r="G710" s="2" t="s">
        <v>38</v>
      </c>
      <c r="H710" s="2" t="s">
        <v>44</v>
      </c>
      <c r="I710" s="2" t="s">
        <v>47</v>
      </c>
      <c r="J710" s="6" t="s">
        <v>62</v>
      </c>
      <c r="K710" s="7" t="s">
        <v>459</v>
      </c>
      <c r="L710" s="2" t="s">
        <v>24</v>
      </c>
      <c r="M710" s="3">
        <f>VLOOKUP(A710,'Pro rata results to population'!$A$6:$E$1046,5,FALSE)</f>
        <v>25.36836111084158</v>
      </c>
      <c r="N710" s="3">
        <v>2.5359256128486898</v>
      </c>
      <c r="O710" s="2">
        <v>2.5</v>
      </c>
      <c r="P710" s="3">
        <f t="shared" si="55"/>
        <v>-1.4370245139475823E-2</v>
      </c>
      <c r="Q710" s="2" t="s">
        <v>25</v>
      </c>
      <c r="R710" s="33" t="str">
        <f t="shared" si="56"/>
        <v>Yes</v>
      </c>
      <c r="S710" s="34">
        <f t="shared" si="57"/>
        <v>99.964108905912767</v>
      </c>
      <c r="T710" s="33">
        <f t="shared" si="58"/>
        <v>4</v>
      </c>
      <c r="U710" s="2">
        <f t="shared" si="59"/>
        <v>766</v>
      </c>
      <c r="V710" s="31"/>
    </row>
    <row r="711" spans="1:22">
      <c r="A711" s="2">
        <v>709</v>
      </c>
      <c r="B711" s="2" t="s">
        <v>98</v>
      </c>
      <c r="C711" s="2" t="s">
        <v>36</v>
      </c>
      <c r="D711" s="2" t="s">
        <v>445</v>
      </c>
      <c r="E711" s="2" t="s">
        <v>28</v>
      </c>
      <c r="F711" s="2" t="s">
        <v>33</v>
      </c>
      <c r="G711" s="2" t="s">
        <v>38</v>
      </c>
      <c r="H711" s="2" t="s">
        <v>44</v>
      </c>
      <c r="I711" s="2" t="s">
        <v>47</v>
      </c>
      <c r="J711" s="6" t="s">
        <v>62</v>
      </c>
      <c r="K711" s="7" t="s">
        <v>460</v>
      </c>
      <c r="L711" s="2" t="s">
        <v>24</v>
      </c>
      <c r="M711" s="3">
        <f>VLOOKUP(A711,'Pro rata results to population'!$A$6:$E$1046,5,FALSE)</f>
        <v>33.525517621981557</v>
      </c>
      <c r="N711" s="3">
        <v>2.620456466610313</v>
      </c>
      <c r="O711" s="2">
        <v>2.5</v>
      </c>
      <c r="P711" s="3">
        <f t="shared" si="55"/>
        <v>-4.8182586644125225E-2</v>
      </c>
      <c r="Q711" s="2" t="s">
        <v>25</v>
      </c>
      <c r="R711" s="33" t="str">
        <f t="shared" si="56"/>
        <v>Yes</v>
      </c>
      <c r="S711" s="34">
        <f t="shared" si="57"/>
        <v>78.163042735309403</v>
      </c>
      <c r="T711" s="33">
        <f t="shared" si="58"/>
        <v>4</v>
      </c>
      <c r="U711" s="2">
        <f t="shared" si="59"/>
        <v>849</v>
      </c>
      <c r="V711" s="31"/>
    </row>
    <row r="712" spans="1:22">
      <c r="A712" s="2">
        <v>710</v>
      </c>
      <c r="B712" s="2" t="s">
        <v>98</v>
      </c>
      <c r="C712" s="2" t="s">
        <v>36</v>
      </c>
      <c r="D712" s="2" t="s">
        <v>445</v>
      </c>
      <c r="E712" s="2" t="s">
        <v>28</v>
      </c>
      <c r="F712" s="2" t="s">
        <v>33</v>
      </c>
      <c r="G712" s="2" t="s">
        <v>38</v>
      </c>
      <c r="H712" s="2" t="s">
        <v>44</v>
      </c>
      <c r="I712" s="2" t="s">
        <v>47</v>
      </c>
      <c r="J712" s="6" t="s">
        <v>62</v>
      </c>
      <c r="K712" s="7">
        <v>614</v>
      </c>
      <c r="L712" s="2" t="s">
        <v>24</v>
      </c>
      <c r="M712" s="3">
        <f>VLOOKUP(A712,'Pro rata results to population'!$A$6:$E$1046,5,FALSE)</f>
        <v>4.4821082577192666</v>
      </c>
      <c r="N712" s="3">
        <v>1.2679628064243447</v>
      </c>
      <c r="O712" s="2">
        <v>2.5</v>
      </c>
      <c r="P712" s="3">
        <f t="shared" si="55"/>
        <v>0.49281487743026209</v>
      </c>
      <c r="Q712" s="2" t="s">
        <v>25</v>
      </c>
      <c r="R712" s="33" t="str">
        <f t="shared" si="56"/>
        <v>Yes</v>
      </c>
      <c r="S712" s="34">
        <f t="shared" si="57"/>
        <v>282.89428401034456</v>
      </c>
      <c r="T712" s="33">
        <f t="shared" si="58"/>
        <v>5</v>
      </c>
      <c r="U712" s="2">
        <f t="shared" si="59"/>
        <v>328</v>
      </c>
      <c r="V712" s="31"/>
    </row>
    <row r="713" spans="1:22">
      <c r="A713" s="2">
        <v>711</v>
      </c>
      <c r="B713" s="2" t="s">
        <v>98</v>
      </c>
      <c r="C713" s="2" t="s">
        <v>36</v>
      </c>
      <c r="D713" s="2" t="s">
        <v>445</v>
      </c>
      <c r="E713" s="2" t="s">
        <v>28</v>
      </c>
      <c r="F713" s="2" t="s">
        <v>33</v>
      </c>
      <c r="G713" s="2" t="s">
        <v>38</v>
      </c>
      <c r="H713" s="2" t="s">
        <v>44</v>
      </c>
      <c r="I713" s="2" t="s">
        <v>47</v>
      </c>
      <c r="J713" s="6" t="s">
        <v>63</v>
      </c>
      <c r="K713" s="7" t="s">
        <v>403</v>
      </c>
      <c r="L713" s="2" t="s">
        <v>24</v>
      </c>
      <c r="M713" s="3">
        <f>VLOOKUP(A713,'Pro rata results to population'!$A$6:$E$1046,5,FALSE)</f>
        <v>40.395848229739386</v>
      </c>
      <c r="N713" s="3">
        <v>2.8740490278951825</v>
      </c>
      <c r="O713" s="2">
        <v>2.5</v>
      </c>
      <c r="P713" s="3">
        <f t="shared" si="55"/>
        <v>-0.14961961115807298</v>
      </c>
      <c r="Q713" s="2" t="s">
        <v>25</v>
      </c>
      <c r="R713" s="33" t="str">
        <f t="shared" si="56"/>
        <v>Yes</v>
      </c>
      <c r="S713" s="34">
        <f t="shared" si="57"/>
        <v>71.147138972051849</v>
      </c>
      <c r="T713" s="33">
        <f t="shared" si="58"/>
        <v>4</v>
      </c>
      <c r="U713" s="2">
        <f t="shared" si="59"/>
        <v>875</v>
      </c>
      <c r="V713" s="31"/>
    </row>
    <row r="714" spans="1:22">
      <c r="A714" s="2">
        <v>712</v>
      </c>
      <c r="B714" s="2" t="s">
        <v>98</v>
      </c>
      <c r="C714" s="2" t="s">
        <v>36</v>
      </c>
      <c r="D714" s="2" t="s">
        <v>445</v>
      </c>
      <c r="E714" s="2" t="s">
        <v>28</v>
      </c>
      <c r="F714" s="2" t="s">
        <v>33</v>
      </c>
      <c r="G714" s="2" t="s">
        <v>38</v>
      </c>
      <c r="H714" s="2" t="s">
        <v>44</v>
      </c>
      <c r="I714" s="2" t="s">
        <v>47</v>
      </c>
      <c r="J714" s="6" t="s">
        <v>63</v>
      </c>
      <c r="K714" s="7">
        <v>740</v>
      </c>
      <c r="L714" s="2" t="s">
        <v>24</v>
      </c>
      <c r="M714" s="3">
        <f>VLOOKUP(A714,'Pro rata results to population'!$A$6:$E$1046,5,FALSE)</f>
        <v>18.895886310358037</v>
      </c>
      <c r="N714" s="3">
        <v>1.2679628064243449</v>
      </c>
      <c r="O714" s="2">
        <v>2.5</v>
      </c>
      <c r="P714" s="3">
        <f t="shared" si="55"/>
        <v>0.49281487743026209</v>
      </c>
      <c r="Q714" s="2" t="s">
        <v>25</v>
      </c>
      <c r="R714" s="33" t="str">
        <f t="shared" si="56"/>
        <v>Yes</v>
      </c>
      <c r="S714" s="34">
        <f t="shared" si="57"/>
        <v>67.102584424912308</v>
      </c>
      <c r="T714" s="33">
        <f t="shared" si="58"/>
        <v>4</v>
      </c>
      <c r="U714" s="2">
        <f t="shared" si="59"/>
        <v>894</v>
      </c>
      <c r="V714" s="31"/>
    </row>
    <row r="715" spans="1:22">
      <c r="A715" s="2">
        <v>713</v>
      </c>
      <c r="B715" s="2" t="s">
        <v>98</v>
      </c>
      <c r="C715" s="2" t="s">
        <v>36</v>
      </c>
      <c r="D715" s="2" t="s">
        <v>445</v>
      </c>
      <c r="E715" s="2" t="s">
        <v>28</v>
      </c>
      <c r="F715" s="2" t="s">
        <v>33</v>
      </c>
      <c r="G715" s="2" t="s">
        <v>38</v>
      </c>
      <c r="H715" s="2" t="s">
        <v>44</v>
      </c>
      <c r="I715" s="2" t="s">
        <v>47</v>
      </c>
      <c r="J715" s="6" t="s">
        <v>63</v>
      </c>
      <c r="K715" s="7" t="s">
        <v>461</v>
      </c>
      <c r="L715" s="2" t="s">
        <v>24</v>
      </c>
      <c r="M715" s="3">
        <f>VLOOKUP(A715,'Pro rata results to population'!$A$6:$E$1046,5,FALSE)</f>
        <v>62.599624061815334</v>
      </c>
      <c r="N715" s="3">
        <v>3.5502958579881674</v>
      </c>
      <c r="O715" s="2">
        <v>2.5</v>
      </c>
      <c r="P715" s="3">
        <f t="shared" si="55"/>
        <v>-0.42011834319526686</v>
      </c>
      <c r="Q715" s="2" t="s">
        <v>25</v>
      </c>
      <c r="R715" s="33" t="str">
        <f t="shared" si="56"/>
        <v>Yes</v>
      </c>
      <c r="S715" s="34">
        <f t="shared" si="57"/>
        <v>56.714331934044075</v>
      </c>
      <c r="T715" s="33">
        <f t="shared" si="58"/>
        <v>4</v>
      </c>
      <c r="U715" s="2">
        <f t="shared" si="59"/>
        <v>934</v>
      </c>
      <c r="V715" s="31"/>
    </row>
    <row r="716" spans="1:22">
      <c r="A716" s="2">
        <v>714</v>
      </c>
      <c r="B716" s="2" t="s">
        <v>98</v>
      </c>
      <c r="C716" s="2" t="s">
        <v>36</v>
      </c>
      <c r="D716" s="2" t="s">
        <v>445</v>
      </c>
      <c r="E716" s="2" t="s">
        <v>28</v>
      </c>
      <c r="F716" s="2" t="s">
        <v>33</v>
      </c>
      <c r="G716" s="2" t="s">
        <v>38</v>
      </c>
      <c r="H716" s="2" t="s">
        <v>44</v>
      </c>
      <c r="I716" s="2" t="s">
        <v>47</v>
      </c>
      <c r="J716" s="6" t="s">
        <v>63</v>
      </c>
      <c r="K716" s="7" t="s">
        <v>462</v>
      </c>
      <c r="L716" s="2" t="s">
        <v>24</v>
      </c>
      <c r="M716" s="3">
        <f>VLOOKUP(A716,'Pro rata results to population'!$A$6:$E$1046,5,FALSE)</f>
        <v>24.54790111688872</v>
      </c>
      <c r="N716" s="3">
        <v>2.1978021978021984</v>
      </c>
      <c r="O716" s="2">
        <v>2.5</v>
      </c>
      <c r="P716" s="3">
        <f t="shared" si="55"/>
        <v>0.12087912087912067</v>
      </c>
      <c r="Q716" s="2" t="s">
        <v>25</v>
      </c>
      <c r="R716" s="33" t="str">
        <f t="shared" si="56"/>
        <v>Yes</v>
      </c>
      <c r="S716" s="34">
        <f t="shared" si="57"/>
        <v>89.53116550930423</v>
      </c>
      <c r="T716" s="33">
        <f t="shared" si="58"/>
        <v>4</v>
      </c>
      <c r="U716" s="2">
        <f t="shared" si="59"/>
        <v>809</v>
      </c>
      <c r="V716" s="31"/>
    </row>
    <row r="717" spans="1:22">
      <c r="A717" s="2">
        <v>715</v>
      </c>
      <c r="B717" s="2" t="s">
        <v>98</v>
      </c>
      <c r="C717" s="2" t="s">
        <v>36</v>
      </c>
      <c r="D717" s="2" t="s">
        <v>445</v>
      </c>
      <c r="E717" s="2" t="s">
        <v>28</v>
      </c>
      <c r="F717" s="2" t="s">
        <v>33</v>
      </c>
      <c r="G717" s="2" t="s">
        <v>38</v>
      </c>
      <c r="H717" s="2" t="s">
        <v>44</v>
      </c>
      <c r="I717" s="2" t="s">
        <v>47</v>
      </c>
      <c r="J717" s="6" t="s">
        <v>64</v>
      </c>
      <c r="K717" s="7" t="s">
        <v>463</v>
      </c>
      <c r="L717" s="2" t="s">
        <v>24</v>
      </c>
      <c r="M717" s="3">
        <f>VLOOKUP(A717,'Pro rata results to population'!$A$6:$E$1046,5,FALSE)</f>
        <v>41.596688941691632</v>
      </c>
      <c r="N717" s="3">
        <v>3.1280000000000001</v>
      </c>
      <c r="O717" s="2">
        <v>2.5</v>
      </c>
      <c r="P717" s="3">
        <f t="shared" si="55"/>
        <v>-0.25120000000000009</v>
      </c>
      <c r="Q717" s="2" t="s">
        <v>25</v>
      </c>
      <c r="R717" s="33" t="str">
        <f t="shared" si="56"/>
        <v>Yes</v>
      </c>
      <c r="S717" s="34">
        <f t="shared" si="57"/>
        <v>75.198292931071748</v>
      </c>
      <c r="T717" s="33">
        <f t="shared" si="58"/>
        <v>4</v>
      </c>
      <c r="U717" s="2">
        <f t="shared" si="59"/>
        <v>863</v>
      </c>
      <c r="V717" s="31"/>
    </row>
    <row r="718" spans="1:22">
      <c r="A718" s="2">
        <v>716</v>
      </c>
      <c r="B718" s="2" t="s">
        <v>98</v>
      </c>
      <c r="C718" s="2" t="s">
        <v>36</v>
      </c>
      <c r="D718" s="2" t="s">
        <v>445</v>
      </c>
      <c r="E718" s="2" t="s">
        <v>28</v>
      </c>
      <c r="F718" s="2" t="s">
        <v>33</v>
      </c>
      <c r="G718" s="2" t="s">
        <v>38</v>
      </c>
      <c r="H718" s="2" t="s">
        <v>44</v>
      </c>
      <c r="I718" s="2" t="s">
        <v>47</v>
      </c>
      <c r="J718" s="6" t="s">
        <v>64</v>
      </c>
      <c r="K718" s="7" t="s">
        <v>464</v>
      </c>
      <c r="L718" s="2" t="s">
        <v>24</v>
      </c>
      <c r="M718" s="3">
        <f>VLOOKUP(A718,'Pro rata results to population'!$A$6:$E$1046,5,FALSE)</f>
        <v>34.759313322869872</v>
      </c>
      <c r="N718" s="3">
        <v>3.6349999999999998</v>
      </c>
      <c r="O718" s="2">
        <v>2.5</v>
      </c>
      <c r="P718" s="3">
        <f t="shared" si="55"/>
        <v>-0.45399999999999996</v>
      </c>
      <c r="Q718" s="2" t="s">
        <v>25</v>
      </c>
      <c r="R718" s="33" t="str">
        <f t="shared" si="56"/>
        <v>Yes</v>
      </c>
      <c r="S718" s="34">
        <f t="shared" si="57"/>
        <v>104.5762891296346</v>
      </c>
      <c r="T718" s="33">
        <f t="shared" si="58"/>
        <v>5</v>
      </c>
      <c r="U718" s="2">
        <f t="shared" si="59"/>
        <v>749</v>
      </c>
      <c r="V718" s="31"/>
    </row>
    <row r="719" spans="1:22">
      <c r="A719" s="2">
        <v>717</v>
      </c>
      <c r="B719" s="2" t="s">
        <v>98</v>
      </c>
      <c r="C719" s="2" t="s">
        <v>36</v>
      </c>
      <c r="D719" s="2" t="s">
        <v>445</v>
      </c>
      <c r="E719" s="2" t="s">
        <v>28</v>
      </c>
      <c r="F719" s="2" t="s">
        <v>33</v>
      </c>
      <c r="G719" s="2" t="s">
        <v>38</v>
      </c>
      <c r="H719" s="2" t="s">
        <v>44</v>
      </c>
      <c r="I719" s="2" t="s">
        <v>47</v>
      </c>
      <c r="J719" s="6" t="s">
        <v>64</v>
      </c>
      <c r="K719" s="7" t="s">
        <v>465</v>
      </c>
      <c r="L719" s="2" t="s">
        <v>24</v>
      </c>
      <c r="M719" s="3">
        <f>VLOOKUP(A719,'Pro rata results to population'!$A$6:$E$1046,5,FALSE)</f>
        <v>30.131634809856056</v>
      </c>
      <c r="N719" s="3">
        <v>3.1280000000000001</v>
      </c>
      <c r="O719" s="2">
        <v>2.5</v>
      </c>
      <c r="P719" s="3">
        <f t="shared" si="55"/>
        <v>-0.25120000000000009</v>
      </c>
      <c r="Q719" s="2" t="s">
        <v>25</v>
      </c>
      <c r="R719" s="33" t="str">
        <f t="shared" si="56"/>
        <v>Yes</v>
      </c>
      <c r="S719" s="34">
        <f t="shared" si="57"/>
        <v>103.8111612509266</v>
      </c>
      <c r="T719" s="33">
        <f t="shared" si="58"/>
        <v>5</v>
      </c>
      <c r="U719" s="2">
        <f t="shared" si="59"/>
        <v>754</v>
      </c>
      <c r="V719" s="31"/>
    </row>
    <row r="720" spans="1:22">
      <c r="A720" s="2">
        <v>718</v>
      </c>
      <c r="B720" s="2" t="s">
        <v>98</v>
      </c>
      <c r="C720" s="2" t="s">
        <v>36</v>
      </c>
      <c r="D720" s="2" t="s">
        <v>445</v>
      </c>
      <c r="E720" s="2" t="s">
        <v>28</v>
      </c>
      <c r="F720" s="2" t="s">
        <v>33</v>
      </c>
      <c r="G720" s="2" t="s">
        <v>38</v>
      </c>
      <c r="H720" s="2" t="s">
        <v>44</v>
      </c>
      <c r="I720" s="2" t="s">
        <v>47</v>
      </c>
      <c r="J720" s="6" t="s">
        <v>64</v>
      </c>
      <c r="K720" s="7" t="s">
        <v>466</v>
      </c>
      <c r="L720" s="2" t="s">
        <v>24</v>
      </c>
      <c r="M720" s="3">
        <f>VLOOKUP(A720,'Pro rata results to population'!$A$6:$E$1046,5,FALSE)</f>
        <v>20.163197523586827</v>
      </c>
      <c r="N720" s="3">
        <v>1.86</v>
      </c>
      <c r="O720" s="2">
        <v>2.5</v>
      </c>
      <c r="P720" s="3">
        <f t="shared" si="55"/>
        <v>0.25600000000000001</v>
      </c>
      <c r="Q720" s="2" t="s">
        <v>25</v>
      </c>
      <c r="R720" s="33" t="str">
        <f t="shared" si="56"/>
        <v>Yes</v>
      </c>
      <c r="S720" s="34">
        <f t="shared" si="57"/>
        <v>92.247273668979318</v>
      </c>
      <c r="T720" s="33">
        <f t="shared" si="58"/>
        <v>4</v>
      </c>
      <c r="U720" s="2">
        <f t="shared" si="59"/>
        <v>795</v>
      </c>
      <c r="V720" s="31"/>
    </row>
    <row r="721" spans="1:22">
      <c r="A721" s="2">
        <v>719</v>
      </c>
      <c r="B721" s="2" t="s">
        <v>98</v>
      </c>
      <c r="C721" s="2" t="s">
        <v>36</v>
      </c>
      <c r="D721" s="2" t="s">
        <v>445</v>
      </c>
      <c r="E721" s="2" t="s">
        <v>28</v>
      </c>
      <c r="F721" s="2" t="s">
        <v>33</v>
      </c>
      <c r="G721" s="2" t="s">
        <v>38</v>
      </c>
      <c r="H721" s="2" t="s">
        <v>44</v>
      </c>
      <c r="I721" s="2" t="s">
        <v>47</v>
      </c>
      <c r="J721" s="6" t="s">
        <v>64</v>
      </c>
      <c r="K721" s="7" t="s">
        <v>467</v>
      </c>
      <c r="L721" s="2" t="s">
        <v>24</v>
      </c>
      <c r="M721" s="3">
        <f>VLOOKUP(A721,'Pro rata results to population'!$A$6:$E$1046,5,FALSE)</f>
        <v>12.226274928369524</v>
      </c>
      <c r="N721" s="3">
        <v>2.198</v>
      </c>
      <c r="O721" s="2">
        <v>2.5</v>
      </c>
      <c r="P721" s="3">
        <f t="shared" si="55"/>
        <v>0.12080000000000002</v>
      </c>
      <c r="Q721" s="2" t="s">
        <v>25</v>
      </c>
      <c r="R721" s="33" t="str">
        <f t="shared" si="56"/>
        <v>Yes</v>
      </c>
      <c r="S721" s="34">
        <f t="shared" si="57"/>
        <v>179.77675235323059</v>
      </c>
      <c r="T721" s="33">
        <f t="shared" si="58"/>
        <v>5</v>
      </c>
      <c r="U721" s="2">
        <f t="shared" si="59"/>
        <v>503</v>
      </c>
      <c r="V721" s="31"/>
    </row>
    <row r="722" spans="1:22">
      <c r="A722" s="2">
        <v>720</v>
      </c>
      <c r="B722" s="2" t="s">
        <v>98</v>
      </c>
      <c r="C722" s="2" t="s">
        <v>36</v>
      </c>
      <c r="D722" s="2" t="s">
        <v>445</v>
      </c>
      <c r="E722" s="2" t="s">
        <v>28</v>
      </c>
      <c r="F722" s="2" t="s">
        <v>33</v>
      </c>
      <c r="G722" s="2" t="s">
        <v>38</v>
      </c>
      <c r="H722" s="2" t="s">
        <v>44</v>
      </c>
      <c r="I722" s="2" t="s">
        <v>47</v>
      </c>
      <c r="J722" s="6" t="s">
        <v>64</v>
      </c>
      <c r="K722" s="7" t="s">
        <v>468</v>
      </c>
      <c r="L722" s="2" t="s">
        <v>24</v>
      </c>
      <c r="M722" s="3">
        <f>VLOOKUP(A722,'Pro rata results to population'!$A$6:$E$1046,5,FALSE)</f>
        <v>25.550730876221547</v>
      </c>
      <c r="N722" s="3">
        <v>2.4510000000000001</v>
      </c>
      <c r="O722" s="2">
        <v>2.5</v>
      </c>
      <c r="P722" s="3">
        <f t="shared" si="55"/>
        <v>1.9599999999999951E-2</v>
      </c>
      <c r="Q722" s="2" t="s">
        <v>25</v>
      </c>
      <c r="R722" s="33" t="str">
        <f t="shared" si="56"/>
        <v>Yes</v>
      </c>
      <c r="S722" s="34">
        <f t="shared" si="57"/>
        <v>95.926805846520466</v>
      </c>
      <c r="T722" s="33">
        <f t="shared" si="58"/>
        <v>4</v>
      </c>
      <c r="U722" s="2">
        <f t="shared" si="59"/>
        <v>783</v>
      </c>
      <c r="V722" s="31"/>
    </row>
    <row r="723" spans="1:22">
      <c r="A723" s="2">
        <v>721</v>
      </c>
      <c r="B723" s="2" t="s">
        <v>98</v>
      </c>
      <c r="C723" s="2" t="s">
        <v>36</v>
      </c>
      <c r="D723" s="2" t="s">
        <v>445</v>
      </c>
      <c r="E723" s="2" t="s">
        <v>28</v>
      </c>
      <c r="F723" s="2" t="s">
        <v>33</v>
      </c>
      <c r="G723" s="2" t="s">
        <v>38</v>
      </c>
      <c r="H723" s="2" t="s">
        <v>44</v>
      </c>
      <c r="I723" s="2" t="s">
        <v>76</v>
      </c>
      <c r="J723" s="6" t="s">
        <v>91</v>
      </c>
      <c r="K723" s="7" t="s">
        <v>469</v>
      </c>
      <c r="L723" s="2" t="s">
        <v>24</v>
      </c>
      <c r="M723" s="3">
        <f>VLOOKUP(A723,'Pro rata results to population'!$A$6:$E$1046,5,FALSE)</f>
        <v>12.12596448726838</v>
      </c>
      <c r="N723" s="3">
        <v>2.2823330515638207</v>
      </c>
      <c r="O723" s="2">
        <v>2.5</v>
      </c>
      <c r="P723" s="3">
        <f t="shared" si="55"/>
        <v>8.7066779374471714E-2</v>
      </c>
      <c r="Q723" s="2" t="s">
        <v>25</v>
      </c>
      <c r="R723" s="33" t="str">
        <f t="shared" si="56"/>
        <v>Yes</v>
      </c>
      <c r="S723" s="34">
        <f t="shared" si="57"/>
        <v>188.21868181785865</v>
      </c>
      <c r="T723" s="33">
        <f t="shared" si="58"/>
        <v>5</v>
      </c>
      <c r="U723" s="2">
        <f t="shared" si="59"/>
        <v>486</v>
      </c>
      <c r="V723" s="31"/>
    </row>
    <row r="724" spans="1:22">
      <c r="A724" s="2">
        <v>722</v>
      </c>
      <c r="B724" s="2" t="s">
        <v>98</v>
      </c>
      <c r="C724" s="2" t="s">
        <v>36</v>
      </c>
      <c r="D724" s="2" t="s">
        <v>445</v>
      </c>
      <c r="E724" s="2" t="s">
        <v>28</v>
      </c>
      <c r="F724" s="2" t="s">
        <v>33</v>
      </c>
      <c r="G724" s="2" t="s">
        <v>38</v>
      </c>
      <c r="H724" s="2" t="s">
        <v>44</v>
      </c>
      <c r="I724" s="2" t="s">
        <v>76</v>
      </c>
      <c r="J724" s="6" t="s">
        <v>91</v>
      </c>
      <c r="K724" s="7">
        <v>203</v>
      </c>
      <c r="L724" s="2" t="s">
        <v>24</v>
      </c>
      <c r="M724" s="3">
        <f>VLOOKUP(A724,'Pro rata results to population'!$A$6:$E$1046,5,FALSE)</f>
        <v>11.621021101117858</v>
      </c>
      <c r="N724" s="3">
        <v>2.2823330515638207</v>
      </c>
      <c r="O724" s="2">
        <v>2.5</v>
      </c>
      <c r="P724" s="3">
        <f t="shared" si="55"/>
        <v>8.7066779374471714E-2</v>
      </c>
      <c r="Q724" s="2" t="s">
        <v>25</v>
      </c>
      <c r="R724" s="33" t="str">
        <f t="shared" si="56"/>
        <v>Yes</v>
      </c>
      <c r="S724" s="34">
        <f t="shared" si="57"/>
        <v>196.39694581952674</v>
      </c>
      <c r="T724" s="33">
        <f t="shared" si="58"/>
        <v>5</v>
      </c>
      <c r="U724" s="2">
        <f t="shared" si="59"/>
        <v>465</v>
      </c>
      <c r="V724" s="31"/>
    </row>
    <row r="725" spans="1:22">
      <c r="A725" s="2">
        <v>723</v>
      </c>
      <c r="B725" s="2" t="s">
        <v>98</v>
      </c>
      <c r="C725" s="2" t="s">
        <v>36</v>
      </c>
      <c r="D725" s="2" t="s">
        <v>445</v>
      </c>
      <c r="E725" s="2" t="s">
        <v>28</v>
      </c>
      <c r="F725" s="2" t="s">
        <v>33</v>
      </c>
      <c r="G725" s="2" t="s">
        <v>38</v>
      </c>
      <c r="H725" s="2" t="s">
        <v>44</v>
      </c>
      <c r="I725" s="2" t="s">
        <v>76</v>
      </c>
      <c r="J725" s="6" t="s">
        <v>91</v>
      </c>
      <c r="K725" s="7" t="s">
        <v>470</v>
      </c>
      <c r="L725" s="2" t="s">
        <v>24</v>
      </c>
      <c r="M725" s="3">
        <f>VLOOKUP(A725,'Pro rata results to population'!$A$6:$E$1046,5,FALSE)</f>
        <v>10.486642809788261</v>
      </c>
      <c r="N725" s="3">
        <v>3.1276415891800515</v>
      </c>
      <c r="O725" s="2">
        <v>2.5</v>
      </c>
      <c r="P725" s="3">
        <f t="shared" si="55"/>
        <v>-0.25105663567202052</v>
      </c>
      <c r="Q725" s="2" t="s">
        <v>25</v>
      </c>
      <c r="R725" s="33" t="str">
        <f t="shared" si="56"/>
        <v>Yes</v>
      </c>
      <c r="S725" s="34">
        <f t="shared" si="57"/>
        <v>298.2500353936631</v>
      </c>
      <c r="T725" s="33">
        <f t="shared" si="58"/>
        <v>5</v>
      </c>
      <c r="U725" s="2">
        <f t="shared" si="59"/>
        <v>315</v>
      </c>
      <c r="V725" s="31"/>
    </row>
    <row r="726" spans="1:22">
      <c r="A726" s="2">
        <v>724</v>
      </c>
      <c r="B726" s="2" t="s">
        <v>98</v>
      </c>
      <c r="C726" s="2" t="s">
        <v>36</v>
      </c>
      <c r="D726" s="2" t="s">
        <v>445</v>
      </c>
      <c r="E726" s="2" t="s">
        <v>28</v>
      </c>
      <c r="F726" s="2" t="s">
        <v>33</v>
      </c>
      <c r="G726" s="2" t="s">
        <v>38</v>
      </c>
      <c r="H726" s="2" t="s">
        <v>44</v>
      </c>
      <c r="I726" s="2" t="s">
        <v>76</v>
      </c>
      <c r="J726" s="6" t="s">
        <v>91</v>
      </c>
      <c r="K726" s="7" t="s">
        <v>200</v>
      </c>
      <c r="L726" s="2" t="s">
        <v>24</v>
      </c>
      <c r="M726" s="3">
        <f>VLOOKUP(A726,'Pro rata results to population'!$A$6:$E$1046,5,FALSE)</f>
        <v>15.674569426539669</v>
      </c>
      <c r="N726" s="3">
        <v>3.0431107354184284</v>
      </c>
      <c r="O726" s="2">
        <v>2.5</v>
      </c>
      <c r="P726" s="3">
        <f t="shared" si="55"/>
        <v>-0.21724429416737134</v>
      </c>
      <c r="Q726" s="2" t="s">
        <v>25</v>
      </c>
      <c r="R726" s="33" t="str">
        <f t="shared" si="56"/>
        <v>Yes</v>
      </c>
      <c r="S726" s="34">
        <f t="shared" si="57"/>
        <v>194.14317884011106</v>
      </c>
      <c r="T726" s="33">
        <f t="shared" si="58"/>
        <v>5</v>
      </c>
      <c r="U726" s="2">
        <f t="shared" si="59"/>
        <v>473</v>
      </c>
      <c r="V726" s="31"/>
    </row>
    <row r="727" spans="1:22">
      <c r="A727" s="2">
        <v>725</v>
      </c>
      <c r="B727" s="2" t="s">
        <v>98</v>
      </c>
      <c r="C727" s="2" t="s">
        <v>36</v>
      </c>
      <c r="D727" s="2" t="s">
        <v>445</v>
      </c>
      <c r="E727" s="2" t="s">
        <v>28</v>
      </c>
      <c r="F727" s="2" t="s">
        <v>33</v>
      </c>
      <c r="G727" s="2" t="s">
        <v>38</v>
      </c>
      <c r="H727" s="2" t="s">
        <v>44</v>
      </c>
      <c r="I727" s="2" t="s">
        <v>76</v>
      </c>
      <c r="J727" s="6" t="s">
        <v>91</v>
      </c>
      <c r="K727" s="7" t="s">
        <v>471</v>
      </c>
      <c r="L727" s="2" t="s">
        <v>24</v>
      </c>
      <c r="M727" s="3">
        <f>VLOOKUP(A727,'Pro rata results to population'!$A$6:$E$1046,5,FALSE)</f>
        <v>14.687919786422709</v>
      </c>
      <c r="N727" s="3">
        <v>1.6906170752324596</v>
      </c>
      <c r="O727" s="2">
        <v>2.5</v>
      </c>
      <c r="P727" s="3">
        <f t="shared" si="55"/>
        <v>0.32375316990701619</v>
      </c>
      <c r="Q727" s="2" t="s">
        <v>25</v>
      </c>
      <c r="R727" s="33" t="str">
        <f t="shared" si="56"/>
        <v>Yes</v>
      </c>
      <c r="S727" s="34">
        <f t="shared" si="57"/>
        <v>115.10255365060208</v>
      </c>
      <c r="T727" s="33">
        <f t="shared" si="58"/>
        <v>5</v>
      </c>
      <c r="U727" s="2">
        <f t="shared" si="59"/>
        <v>715</v>
      </c>
      <c r="V727" s="31"/>
    </row>
    <row r="728" spans="1:22">
      <c r="A728" s="2">
        <v>726</v>
      </c>
      <c r="B728" s="2" t="s">
        <v>98</v>
      </c>
      <c r="C728" s="2" t="s">
        <v>36</v>
      </c>
      <c r="D728" s="2" t="s">
        <v>445</v>
      </c>
      <c r="E728" s="2" t="s">
        <v>28</v>
      </c>
      <c r="F728" s="2" t="s">
        <v>33</v>
      </c>
      <c r="G728" s="2" t="s">
        <v>38</v>
      </c>
      <c r="H728" s="2" t="s">
        <v>44</v>
      </c>
      <c r="I728" s="2" t="s">
        <v>76</v>
      </c>
      <c r="J728" s="6" t="s">
        <v>91</v>
      </c>
      <c r="K728" s="7" t="s">
        <v>472</v>
      </c>
      <c r="L728" s="2" t="s">
        <v>24</v>
      </c>
      <c r="M728" s="3">
        <f>VLOOKUP(A728,'Pro rata results to population'!$A$6:$E$1046,5,FALSE)</f>
        <v>27.629362259146554</v>
      </c>
      <c r="N728" s="3">
        <v>3.7193575655114137</v>
      </c>
      <c r="O728" s="2">
        <v>2.5</v>
      </c>
      <c r="P728" s="3">
        <f t="shared" si="55"/>
        <v>-0.48774302620456544</v>
      </c>
      <c r="Q728" s="2" t="s">
        <v>25</v>
      </c>
      <c r="R728" s="33" t="str">
        <f t="shared" si="56"/>
        <v>Yes</v>
      </c>
      <c r="S728" s="34">
        <f t="shared" si="57"/>
        <v>134.61612072787312</v>
      </c>
      <c r="T728" s="33">
        <f t="shared" si="58"/>
        <v>5</v>
      </c>
      <c r="U728" s="2">
        <f t="shared" si="59"/>
        <v>630</v>
      </c>
      <c r="V728" s="31"/>
    </row>
    <row r="729" spans="1:22">
      <c r="A729" s="2">
        <v>727</v>
      </c>
      <c r="B729" s="2" t="s">
        <v>98</v>
      </c>
      <c r="C729" s="2" t="s">
        <v>36</v>
      </c>
      <c r="D729" s="2" t="s">
        <v>445</v>
      </c>
      <c r="E729" s="2" t="s">
        <v>28</v>
      </c>
      <c r="F729" s="2" t="s">
        <v>33</v>
      </c>
      <c r="G729" s="2" t="s">
        <v>38</v>
      </c>
      <c r="H729" s="2" t="s">
        <v>44</v>
      </c>
      <c r="I729" s="2" t="s">
        <v>76</v>
      </c>
      <c r="J729" s="6" t="s">
        <v>68</v>
      </c>
      <c r="K729" s="7" t="s">
        <v>473</v>
      </c>
      <c r="L729" s="2" t="s">
        <v>24</v>
      </c>
      <c r="M729" s="3">
        <f>VLOOKUP(A729,'Pro rata results to population'!$A$6:$E$1046,5,FALSE)</f>
        <v>22.71342698841919</v>
      </c>
      <c r="N729" s="3">
        <v>2.8740490278951825</v>
      </c>
      <c r="O729" s="2">
        <v>2.5</v>
      </c>
      <c r="P729" s="3">
        <f t="shared" si="55"/>
        <v>-0.14961961115807298</v>
      </c>
      <c r="Q729" s="2" t="s">
        <v>25</v>
      </c>
      <c r="R729" s="33" t="str">
        <f t="shared" si="56"/>
        <v>Yes</v>
      </c>
      <c r="S729" s="34">
        <f t="shared" si="57"/>
        <v>126.53524408098184</v>
      </c>
      <c r="T729" s="33">
        <f t="shared" si="58"/>
        <v>5</v>
      </c>
      <c r="U729" s="2">
        <f t="shared" si="59"/>
        <v>668</v>
      </c>
      <c r="V729" s="31"/>
    </row>
    <row r="730" spans="1:22">
      <c r="A730" s="2">
        <v>728</v>
      </c>
      <c r="B730" s="2" t="s">
        <v>98</v>
      </c>
      <c r="C730" s="2" t="s">
        <v>36</v>
      </c>
      <c r="D730" s="2" t="s">
        <v>445</v>
      </c>
      <c r="E730" s="2" t="s">
        <v>28</v>
      </c>
      <c r="F730" s="2" t="s">
        <v>33</v>
      </c>
      <c r="G730" s="2" t="s">
        <v>38</v>
      </c>
      <c r="H730" s="2" t="s">
        <v>44</v>
      </c>
      <c r="I730" s="2" t="s">
        <v>76</v>
      </c>
      <c r="J730" s="6" t="s">
        <v>68</v>
      </c>
      <c r="K730" s="7" t="s">
        <v>289</v>
      </c>
      <c r="L730" s="2" t="s">
        <v>24</v>
      </c>
      <c r="M730" s="3">
        <f>VLOOKUP(A730,'Pro rata results to population'!$A$6:$E$1046,5,FALSE)</f>
        <v>17.223228346050842</v>
      </c>
      <c r="N730" s="3">
        <v>2.3668639053254434</v>
      </c>
      <c r="O730" s="2">
        <v>2.5</v>
      </c>
      <c r="P730" s="3">
        <f t="shared" si="55"/>
        <v>5.3254437869822646E-2</v>
      </c>
      <c r="Q730" s="2" t="s">
        <v>25</v>
      </c>
      <c r="R730" s="33" t="str">
        <f t="shared" si="56"/>
        <v>Yes</v>
      </c>
      <c r="S730" s="34">
        <f t="shared" si="57"/>
        <v>137.42277915441724</v>
      </c>
      <c r="T730" s="33">
        <f t="shared" si="58"/>
        <v>5</v>
      </c>
      <c r="U730" s="2">
        <f t="shared" si="59"/>
        <v>620</v>
      </c>
      <c r="V730" s="31"/>
    </row>
    <row r="731" spans="1:22">
      <c r="A731" s="2">
        <v>729</v>
      </c>
      <c r="B731" s="2" t="s">
        <v>98</v>
      </c>
      <c r="C731" s="2" t="s">
        <v>36</v>
      </c>
      <c r="D731" s="2" t="s">
        <v>445</v>
      </c>
      <c r="E731" s="2" t="s">
        <v>28</v>
      </c>
      <c r="F731" s="2" t="s">
        <v>33</v>
      </c>
      <c r="G731" s="2" t="s">
        <v>38</v>
      </c>
      <c r="H731" s="2" t="s">
        <v>44</v>
      </c>
      <c r="I731" s="2" t="s">
        <v>76</v>
      </c>
      <c r="J731" s="6" t="s">
        <v>68</v>
      </c>
      <c r="K731" s="7" t="s">
        <v>474</v>
      </c>
      <c r="L731" s="2" t="s">
        <v>24</v>
      </c>
      <c r="M731" s="3">
        <f>VLOOKUP(A731,'Pro rata results to population'!$A$6:$E$1046,5,FALSE)</f>
        <v>7.126483209779229</v>
      </c>
      <c r="N731" s="3">
        <v>1.9442096365173289</v>
      </c>
      <c r="O731" s="2">
        <v>2.5</v>
      </c>
      <c r="P731" s="3">
        <f t="shared" si="55"/>
        <v>0.22231614539306843</v>
      </c>
      <c r="Q731" s="2" t="s">
        <v>25</v>
      </c>
      <c r="R731" s="33" t="str">
        <f t="shared" si="56"/>
        <v>Yes</v>
      </c>
      <c r="S731" s="34">
        <f t="shared" si="57"/>
        <v>272.81473614494888</v>
      </c>
      <c r="T731" s="33">
        <f t="shared" si="58"/>
        <v>5</v>
      </c>
      <c r="U731" s="2">
        <f t="shared" si="59"/>
        <v>342</v>
      </c>
      <c r="V731" s="31"/>
    </row>
    <row r="732" spans="1:22">
      <c r="A732" s="2">
        <v>730</v>
      </c>
      <c r="B732" s="2" t="s">
        <v>98</v>
      </c>
      <c r="C732" s="2" t="s">
        <v>36</v>
      </c>
      <c r="D732" s="2" t="s">
        <v>445</v>
      </c>
      <c r="E732" s="2" t="s">
        <v>28</v>
      </c>
      <c r="F732" s="2" t="s">
        <v>33</v>
      </c>
      <c r="G732" s="2" t="s">
        <v>38</v>
      </c>
      <c r="H732" s="2" t="s">
        <v>44</v>
      </c>
      <c r="I732" s="2" t="s">
        <v>76</v>
      </c>
      <c r="J732" s="6" t="s">
        <v>68</v>
      </c>
      <c r="K732" s="7" t="s">
        <v>324</v>
      </c>
      <c r="L732" s="2" t="s">
        <v>24</v>
      </c>
      <c r="M732" s="3">
        <f>VLOOKUP(A732,'Pro rata results to population'!$A$6:$E$1046,5,FALSE)</f>
        <v>19.131746069918783</v>
      </c>
      <c r="N732" s="3">
        <v>2.7895181741335588</v>
      </c>
      <c r="O732" s="2">
        <v>2.5</v>
      </c>
      <c r="P732" s="3">
        <f t="shared" si="55"/>
        <v>-0.11580726965342358</v>
      </c>
      <c r="Q732" s="2" t="s">
        <v>25</v>
      </c>
      <c r="R732" s="33" t="str">
        <f t="shared" si="56"/>
        <v>Yes</v>
      </c>
      <c r="S732" s="34">
        <f t="shared" si="57"/>
        <v>145.80572854871687</v>
      </c>
      <c r="T732" s="33">
        <f t="shared" si="58"/>
        <v>5</v>
      </c>
      <c r="U732" s="2">
        <f t="shared" si="59"/>
        <v>600</v>
      </c>
      <c r="V732" s="31"/>
    </row>
    <row r="733" spans="1:22">
      <c r="A733" s="2">
        <v>731</v>
      </c>
      <c r="B733" s="2" t="s">
        <v>98</v>
      </c>
      <c r="C733" s="2" t="s">
        <v>36</v>
      </c>
      <c r="D733" s="2" t="s">
        <v>445</v>
      </c>
      <c r="E733" s="2" t="s">
        <v>28</v>
      </c>
      <c r="F733" s="2" t="s">
        <v>33</v>
      </c>
      <c r="G733" s="2" t="s">
        <v>38</v>
      </c>
      <c r="H733" s="2" t="s">
        <v>44</v>
      </c>
      <c r="I733" s="2" t="s">
        <v>76</v>
      </c>
      <c r="J733" s="6" t="s">
        <v>68</v>
      </c>
      <c r="K733" s="7" t="s">
        <v>475</v>
      </c>
      <c r="L733" s="2" t="s">
        <v>24</v>
      </c>
      <c r="M733" s="3">
        <f>VLOOKUP(A733,'Pro rata results to population'!$A$6:$E$1046,5,FALSE)</f>
        <v>16.230530088676851</v>
      </c>
      <c r="N733" s="3">
        <v>2.8740490278951816</v>
      </c>
      <c r="O733" s="2">
        <v>2.5</v>
      </c>
      <c r="P733" s="3">
        <f t="shared" si="55"/>
        <v>-0.14961961115807254</v>
      </c>
      <c r="Q733" s="2" t="s">
        <v>25</v>
      </c>
      <c r="R733" s="33" t="str">
        <f t="shared" si="56"/>
        <v>Yes</v>
      </c>
      <c r="S733" s="34">
        <f t="shared" si="57"/>
        <v>177.07671974929812</v>
      </c>
      <c r="T733" s="33">
        <f t="shared" si="58"/>
        <v>5</v>
      </c>
      <c r="U733" s="2">
        <f t="shared" si="59"/>
        <v>508</v>
      </c>
      <c r="V733" s="31"/>
    </row>
    <row r="734" spans="1:22">
      <c r="A734" s="2">
        <v>732</v>
      </c>
      <c r="B734" s="2" t="s">
        <v>98</v>
      </c>
      <c r="C734" s="2" t="s">
        <v>36</v>
      </c>
      <c r="D734" s="2" t="s">
        <v>445</v>
      </c>
      <c r="E734" s="2" t="s">
        <v>28</v>
      </c>
      <c r="F734" s="2" t="s">
        <v>33</v>
      </c>
      <c r="G734" s="2" t="s">
        <v>38</v>
      </c>
      <c r="H734" s="2" t="s">
        <v>44</v>
      </c>
      <c r="I734" s="2" t="s">
        <v>76</v>
      </c>
      <c r="J734" s="6" t="s">
        <v>58</v>
      </c>
      <c r="K734" s="7">
        <v>224</v>
      </c>
      <c r="L734" s="2" t="s">
        <v>24</v>
      </c>
      <c r="M734" s="3">
        <f>VLOOKUP(A734,'Pro rata results to population'!$A$6:$E$1046,5,FALSE)</f>
        <v>15.021109084938329</v>
      </c>
      <c r="N734" s="3">
        <v>1.3524936601859681</v>
      </c>
      <c r="O734" s="2">
        <v>2.5</v>
      </c>
      <c r="P734" s="3">
        <f t="shared" si="55"/>
        <v>0.4590025359256128</v>
      </c>
      <c r="Q734" s="2" t="s">
        <v>25</v>
      </c>
      <c r="R734" s="33" t="str">
        <f t="shared" si="56"/>
        <v>Yes</v>
      </c>
      <c r="S734" s="34">
        <f t="shared" si="57"/>
        <v>90.039533867849613</v>
      </c>
      <c r="T734" s="33">
        <f t="shared" si="58"/>
        <v>4</v>
      </c>
      <c r="U734" s="2">
        <f t="shared" si="59"/>
        <v>806</v>
      </c>
      <c r="V734" s="31"/>
    </row>
    <row r="735" spans="1:22">
      <c r="A735" s="2">
        <v>733</v>
      </c>
      <c r="B735" s="2" t="s">
        <v>98</v>
      </c>
      <c r="C735" s="2" t="s">
        <v>36</v>
      </c>
      <c r="D735" s="2" t="s">
        <v>445</v>
      </c>
      <c r="E735" s="2" t="s">
        <v>28</v>
      </c>
      <c r="F735" s="2" t="s">
        <v>33</v>
      </c>
      <c r="G735" s="2" t="s">
        <v>38</v>
      </c>
      <c r="H735" s="2" t="s">
        <v>44</v>
      </c>
      <c r="I735" s="2" t="s">
        <v>76</v>
      </c>
      <c r="J735" s="6" t="s">
        <v>58</v>
      </c>
      <c r="K735" s="7" t="s">
        <v>476</v>
      </c>
      <c r="L735" s="2" t="s">
        <v>24</v>
      </c>
      <c r="M735" s="3">
        <f>VLOOKUP(A735,'Pro rata results to population'!$A$6:$E$1046,5,FALSE)</f>
        <v>15.27424116637944</v>
      </c>
      <c r="N735" s="3">
        <v>2.9585798816568052</v>
      </c>
      <c r="O735" s="2">
        <v>2.5</v>
      </c>
      <c r="P735" s="3">
        <f t="shared" si="55"/>
        <v>-0.18343195266272216</v>
      </c>
      <c r="Q735" s="2" t="s">
        <v>25</v>
      </c>
      <c r="R735" s="33" t="str">
        <f t="shared" si="56"/>
        <v>Yes</v>
      </c>
      <c r="S735" s="34">
        <f t="shared" si="57"/>
        <v>193.69733981737949</v>
      </c>
      <c r="T735" s="33">
        <f t="shared" si="58"/>
        <v>5</v>
      </c>
      <c r="U735" s="2">
        <f t="shared" si="59"/>
        <v>474</v>
      </c>
      <c r="V735" s="31"/>
    </row>
    <row r="736" spans="1:22">
      <c r="A736" s="2">
        <v>734</v>
      </c>
      <c r="B736" s="2" t="s">
        <v>98</v>
      </c>
      <c r="C736" s="2" t="s">
        <v>36</v>
      </c>
      <c r="D736" s="2" t="s">
        <v>445</v>
      </c>
      <c r="E736" s="2" t="s">
        <v>28</v>
      </c>
      <c r="F736" s="2" t="s">
        <v>33</v>
      </c>
      <c r="G736" s="2" t="s">
        <v>38</v>
      </c>
      <c r="H736" s="2" t="s">
        <v>44</v>
      </c>
      <c r="I736" s="2" t="s">
        <v>76</v>
      </c>
      <c r="J736" s="6" t="s">
        <v>58</v>
      </c>
      <c r="K736" s="7">
        <v>263</v>
      </c>
      <c r="L736" s="2" t="s">
        <v>24</v>
      </c>
      <c r="M736" s="3">
        <f>VLOOKUP(A736,'Pro rata results to population'!$A$6:$E$1046,5,FALSE)</f>
        <v>18.034285638327276</v>
      </c>
      <c r="N736" s="3">
        <v>2.2823330515638207</v>
      </c>
      <c r="O736" s="2">
        <v>2.5</v>
      </c>
      <c r="P736" s="3">
        <f t="shared" si="55"/>
        <v>8.7066779374471714E-2</v>
      </c>
      <c r="Q736" s="2" t="s">
        <v>25</v>
      </c>
      <c r="R736" s="33" t="str">
        <f t="shared" si="56"/>
        <v>Yes</v>
      </c>
      <c r="S736" s="34">
        <f t="shared" si="57"/>
        <v>126.55522360770995</v>
      </c>
      <c r="T736" s="33">
        <f t="shared" si="58"/>
        <v>5</v>
      </c>
      <c r="U736" s="2">
        <f t="shared" si="59"/>
        <v>667</v>
      </c>
      <c r="V736" s="31"/>
    </row>
    <row r="737" spans="1:22">
      <c r="A737" s="2">
        <v>735</v>
      </c>
      <c r="B737" s="2" t="s">
        <v>98</v>
      </c>
      <c r="C737" s="2" t="s">
        <v>36</v>
      </c>
      <c r="D737" s="2" t="s">
        <v>445</v>
      </c>
      <c r="E737" s="2" t="s">
        <v>28</v>
      </c>
      <c r="F737" s="2" t="s">
        <v>33</v>
      </c>
      <c r="G737" s="2" t="s">
        <v>38</v>
      </c>
      <c r="H737" s="2" t="s">
        <v>44</v>
      </c>
      <c r="I737" s="2" t="s">
        <v>76</v>
      </c>
      <c r="J737" s="6" t="s">
        <v>58</v>
      </c>
      <c r="K737" s="7" t="s">
        <v>477</v>
      </c>
      <c r="L737" s="2" t="s">
        <v>24</v>
      </c>
      <c r="M737" s="3">
        <f>VLOOKUP(A737,'Pro rata results to population'!$A$6:$E$1046,5,FALSE)</f>
        <v>15.67548256155872</v>
      </c>
      <c r="N737" s="3">
        <v>2.4513947590870666</v>
      </c>
      <c r="O737" s="2">
        <v>2.5</v>
      </c>
      <c r="P737" s="3">
        <f t="shared" si="55"/>
        <v>1.9442096365173356E-2</v>
      </c>
      <c r="Q737" s="2" t="s">
        <v>25</v>
      </c>
      <c r="R737" s="33" t="str">
        <f t="shared" si="56"/>
        <v>Yes</v>
      </c>
      <c r="S737" s="34">
        <f t="shared" si="57"/>
        <v>156.38400600812557</v>
      </c>
      <c r="T737" s="33">
        <f t="shared" si="58"/>
        <v>5</v>
      </c>
      <c r="U737" s="2">
        <f t="shared" si="59"/>
        <v>561</v>
      </c>
      <c r="V737" s="31"/>
    </row>
    <row r="738" spans="1:22">
      <c r="A738" s="2">
        <v>736</v>
      </c>
      <c r="B738" s="2" t="s">
        <v>98</v>
      </c>
      <c r="C738" s="2" t="s">
        <v>36</v>
      </c>
      <c r="D738" s="2" t="s">
        <v>445</v>
      </c>
      <c r="E738" s="2" t="s">
        <v>28</v>
      </c>
      <c r="F738" s="2" t="s">
        <v>33</v>
      </c>
      <c r="G738" s="2" t="s">
        <v>38</v>
      </c>
      <c r="H738" s="2" t="s">
        <v>44</v>
      </c>
      <c r="I738" s="2" t="s">
        <v>76</v>
      </c>
      <c r="J738" s="6" t="s">
        <v>58</v>
      </c>
      <c r="K738" s="7" t="s">
        <v>294</v>
      </c>
      <c r="L738" s="2" t="s">
        <v>24</v>
      </c>
      <c r="M738" s="3">
        <f>VLOOKUP(A738,'Pro rata results to population'!$A$6:$E$1046,5,FALSE)</f>
        <v>24.33438001341916</v>
      </c>
      <c r="N738" s="3">
        <v>3.2121724429416747</v>
      </c>
      <c r="O738" s="2">
        <v>2.5</v>
      </c>
      <c r="P738" s="3">
        <f t="shared" si="55"/>
        <v>-0.28486897717666992</v>
      </c>
      <c r="Q738" s="2" t="s">
        <v>25</v>
      </c>
      <c r="R738" s="33" t="str">
        <f t="shared" si="56"/>
        <v>Yes</v>
      </c>
      <c r="S738" s="34">
        <f t="shared" si="57"/>
        <v>132.00140875462316</v>
      </c>
      <c r="T738" s="33">
        <f t="shared" si="58"/>
        <v>5</v>
      </c>
      <c r="U738" s="2">
        <f t="shared" si="59"/>
        <v>646</v>
      </c>
      <c r="V738" s="31"/>
    </row>
    <row r="739" spans="1:22">
      <c r="A739" s="2">
        <v>737</v>
      </c>
      <c r="B739" s="2" t="s">
        <v>98</v>
      </c>
      <c r="C739" s="2" t="s">
        <v>36</v>
      </c>
      <c r="D739" s="2" t="s">
        <v>445</v>
      </c>
      <c r="E739" s="2" t="s">
        <v>28</v>
      </c>
      <c r="F739" s="2" t="s">
        <v>33</v>
      </c>
      <c r="G739" s="2" t="s">
        <v>38</v>
      </c>
      <c r="H739" s="2" t="s">
        <v>44</v>
      </c>
      <c r="I739" s="2" t="s">
        <v>76</v>
      </c>
      <c r="J739" s="6" t="s">
        <v>58</v>
      </c>
      <c r="K739" s="7">
        <v>270</v>
      </c>
      <c r="L739" s="2" t="s">
        <v>24</v>
      </c>
      <c r="M739" s="3">
        <f>VLOOKUP(A739,'Pro rata results to population'!$A$6:$E$1046,5,FALSE)</f>
        <v>5.8822867932713194</v>
      </c>
      <c r="N739" s="3">
        <v>1.859678782755706</v>
      </c>
      <c r="O739" s="2">
        <v>2.5</v>
      </c>
      <c r="P739" s="3">
        <f t="shared" si="55"/>
        <v>0.25612848689771761</v>
      </c>
      <c r="Q739" s="2" t="s">
        <v>25</v>
      </c>
      <c r="R739" s="33" t="str">
        <f t="shared" si="56"/>
        <v>Yes</v>
      </c>
      <c r="S739" s="34">
        <f t="shared" si="57"/>
        <v>316.14894820887878</v>
      </c>
      <c r="T739" s="33">
        <f t="shared" si="58"/>
        <v>5</v>
      </c>
      <c r="U739" s="2">
        <f t="shared" si="59"/>
        <v>298</v>
      </c>
      <c r="V739" s="31"/>
    </row>
    <row r="740" spans="1:22">
      <c r="A740" s="2">
        <v>738</v>
      </c>
      <c r="B740" s="2" t="s">
        <v>98</v>
      </c>
      <c r="C740" s="2" t="s">
        <v>36</v>
      </c>
      <c r="D740" s="2" t="s">
        <v>445</v>
      </c>
      <c r="E740" s="2" t="s">
        <v>28</v>
      </c>
      <c r="F740" s="2" t="s">
        <v>33</v>
      </c>
      <c r="G740" s="2" t="s">
        <v>38</v>
      </c>
      <c r="H740" s="2" t="s">
        <v>44</v>
      </c>
      <c r="I740" s="2" t="s">
        <v>76</v>
      </c>
      <c r="J740" s="6" t="s">
        <v>58</v>
      </c>
      <c r="K740" s="7" t="s">
        <v>478</v>
      </c>
      <c r="L740" s="2" t="s">
        <v>24</v>
      </c>
      <c r="M740" s="3">
        <f>VLOOKUP(A740,'Pro rata results to population'!$A$6:$E$1046,5,FALSE)</f>
        <v>28.303275759398559</v>
      </c>
      <c r="N740" s="3">
        <v>3.381234150464921</v>
      </c>
      <c r="O740" s="2">
        <v>2.5</v>
      </c>
      <c r="P740" s="3">
        <f t="shared" si="55"/>
        <v>-0.3524936601859685</v>
      </c>
      <c r="Q740" s="2" t="s">
        <v>25</v>
      </c>
      <c r="R740" s="33" t="str">
        <f t="shared" si="56"/>
        <v>Yes</v>
      </c>
      <c r="S740" s="34">
        <f t="shared" si="57"/>
        <v>119.46441038161907</v>
      </c>
      <c r="T740" s="33">
        <f t="shared" si="58"/>
        <v>5</v>
      </c>
      <c r="U740" s="2">
        <f t="shared" si="59"/>
        <v>687</v>
      </c>
      <c r="V740" s="31"/>
    </row>
    <row r="741" spans="1:22">
      <c r="A741" s="2">
        <v>739</v>
      </c>
      <c r="B741" s="2" t="s">
        <v>98</v>
      </c>
      <c r="C741" s="2" t="s">
        <v>36</v>
      </c>
      <c r="D741" s="2" t="s">
        <v>445</v>
      </c>
      <c r="E741" s="2" t="s">
        <v>28</v>
      </c>
      <c r="F741" s="2" t="s">
        <v>33</v>
      </c>
      <c r="G741" s="2" t="s">
        <v>38</v>
      </c>
      <c r="H741" s="2" t="s">
        <v>44</v>
      </c>
      <c r="I741" s="2" t="s">
        <v>76</v>
      </c>
      <c r="J741" s="6" t="s">
        <v>58</v>
      </c>
      <c r="K741" s="7" t="s">
        <v>479</v>
      </c>
      <c r="L741" s="2" t="s">
        <v>24</v>
      </c>
      <c r="M741" s="3">
        <f>VLOOKUP(A741,'Pro rata results to population'!$A$6:$E$1046,5,FALSE)</f>
        <v>13.806220354428964</v>
      </c>
      <c r="N741" s="3">
        <v>1.6060862214708367</v>
      </c>
      <c r="O741" s="2">
        <v>2.5</v>
      </c>
      <c r="P741" s="3">
        <f t="shared" si="55"/>
        <v>0.35756551141166537</v>
      </c>
      <c r="Q741" s="2" t="s">
        <v>25</v>
      </c>
      <c r="R741" s="33" t="str">
        <f t="shared" si="56"/>
        <v>Yes</v>
      </c>
      <c r="S741" s="34">
        <f t="shared" si="57"/>
        <v>116.33062346101208</v>
      </c>
      <c r="T741" s="33">
        <f t="shared" si="58"/>
        <v>5</v>
      </c>
      <c r="U741" s="2">
        <f t="shared" si="59"/>
        <v>709</v>
      </c>
      <c r="V741" s="31"/>
    </row>
    <row r="742" spans="1:22">
      <c r="A742" s="2">
        <v>740</v>
      </c>
      <c r="B742" s="2" t="s">
        <v>98</v>
      </c>
      <c r="C742" s="2" t="s">
        <v>36</v>
      </c>
      <c r="D742" s="2" t="s">
        <v>445</v>
      </c>
      <c r="E742" s="2" t="s">
        <v>28</v>
      </c>
      <c r="F742" s="2" t="s">
        <v>33</v>
      </c>
      <c r="G742" s="2" t="s">
        <v>38</v>
      </c>
      <c r="H742" s="2" t="s">
        <v>44</v>
      </c>
      <c r="I742" s="2" t="s">
        <v>76</v>
      </c>
      <c r="J742" s="6" t="s">
        <v>58</v>
      </c>
      <c r="K742" s="7">
        <v>518</v>
      </c>
      <c r="L742" s="2" t="s">
        <v>24</v>
      </c>
      <c r="M742" s="3">
        <f>VLOOKUP(A742,'Pro rata results to population'!$A$6:$E$1046,5,FALSE)</f>
        <v>5.9358060421883883</v>
      </c>
      <c r="N742" s="3">
        <v>1.859678782755706</v>
      </c>
      <c r="O742" s="2">
        <v>2.5</v>
      </c>
      <c r="P742" s="3">
        <f t="shared" si="55"/>
        <v>0.25612848689771761</v>
      </c>
      <c r="Q742" s="2" t="s">
        <v>25</v>
      </c>
      <c r="R742" s="33" t="str">
        <f t="shared" si="56"/>
        <v>Yes</v>
      </c>
      <c r="S742" s="34">
        <f t="shared" si="57"/>
        <v>313.29844161654705</v>
      </c>
      <c r="T742" s="33">
        <f t="shared" si="58"/>
        <v>5</v>
      </c>
      <c r="U742" s="2">
        <f t="shared" si="59"/>
        <v>303</v>
      </c>
      <c r="V742" s="31"/>
    </row>
    <row r="743" spans="1:22">
      <c r="A743" s="2">
        <v>741</v>
      </c>
      <c r="B743" s="2" t="s">
        <v>98</v>
      </c>
      <c r="C743" s="2" t="s">
        <v>36</v>
      </c>
      <c r="D743" s="2" t="s">
        <v>445</v>
      </c>
      <c r="E743" s="2" t="s">
        <v>28</v>
      </c>
      <c r="F743" s="2" t="s">
        <v>33</v>
      </c>
      <c r="G743" s="2" t="s">
        <v>38</v>
      </c>
      <c r="H743" s="2" t="s">
        <v>44</v>
      </c>
      <c r="I743" s="2" t="s">
        <v>76</v>
      </c>
      <c r="J743" s="6" t="s">
        <v>58</v>
      </c>
      <c r="K743" s="7">
        <v>520</v>
      </c>
      <c r="L743" s="2" t="s">
        <v>24</v>
      </c>
      <c r="M743" s="3">
        <f>VLOOKUP(A743,'Pro rata results to population'!$A$6:$E$1046,5,FALSE)</f>
        <v>35.910652926294865</v>
      </c>
      <c r="N743" s="3">
        <v>3.7193575655114124</v>
      </c>
      <c r="O743" s="2">
        <v>2.5</v>
      </c>
      <c r="P743" s="3">
        <f t="shared" si="55"/>
        <v>-0.487743026204565</v>
      </c>
      <c r="Q743" s="2" t="s">
        <v>25</v>
      </c>
      <c r="R743" s="33" t="str">
        <f t="shared" si="56"/>
        <v>Yes</v>
      </c>
      <c r="S743" s="34">
        <f t="shared" si="57"/>
        <v>103.57254080412406</v>
      </c>
      <c r="T743" s="33">
        <f t="shared" si="58"/>
        <v>5</v>
      </c>
      <c r="U743" s="2">
        <f t="shared" si="59"/>
        <v>756</v>
      </c>
      <c r="V743" s="31"/>
    </row>
    <row r="744" spans="1:22">
      <c r="A744" s="2">
        <v>742</v>
      </c>
      <c r="B744" s="2" t="s">
        <v>98</v>
      </c>
      <c r="C744" s="2" t="s">
        <v>36</v>
      </c>
      <c r="D744" s="2" t="s">
        <v>445</v>
      </c>
      <c r="E744" s="2" t="s">
        <v>28</v>
      </c>
      <c r="F744" s="2" t="s">
        <v>33</v>
      </c>
      <c r="G744" s="2" t="s">
        <v>38</v>
      </c>
      <c r="H744" s="2" t="s">
        <v>44</v>
      </c>
      <c r="I744" s="2" t="s">
        <v>76</v>
      </c>
      <c r="J744" s="6" t="s">
        <v>58</v>
      </c>
      <c r="K744" s="7">
        <v>524</v>
      </c>
      <c r="L744" s="2" t="s">
        <v>24</v>
      </c>
      <c r="M744" s="3">
        <f>VLOOKUP(A744,'Pro rata results to population'!$A$6:$E$1046,5,FALSE)</f>
        <v>11.997044273084182</v>
      </c>
      <c r="N744" s="3">
        <v>1.6906170752324596</v>
      </c>
      <c r="O744" s="2">
        <v>2.5</v>
      </c>
      <c r="P744" s="3">
        <f t="shared" si="55"/>
        <v>0.32375316990701619</v>
      </c>
      <c r="Q744" s="2" t="s">
        <v>25</v>
      </c>
      <c r="R744" s="33" t="str">
        <f t="shared" si="56"/>
        <v>Yes</v>
      </c>
      <c r="S744" s="34">
        <f t="shared" si="57"/>
        <v>140.9194662243118</v>
      </c>
      <c r="T744" s="33">
        <f t="shared" si="58"/>
        <v>5</v>
      </c>
      <c r="U744" s="2">
        <f t="shared" si="59"/>
        <v>615</v>
      </c>
      <c r="V744" s="31"/>
    </row>
    <row r="745" spans="1:22">
      <c r="A745" s="2">
        <v>743</v>
      </c>
      <c r="B745" s="2" t="s">
        <v>98</v>
      </c>
      <c r="C745" s="2" t="s">
        <v>36</v>
      </c>
      <c r="D745" s="2" t="s">
        <v>445</v>
      </c>
      <c r="E745" s="2" t="s">
        <v>28</v>
      </c>
      <c r="F745" s="2" t="s">
        <v>33</v>
      </c>
      <c r="G745" s="2" t="s">
        <v>38</v>
      </c>
      <c r="H745" s="2" t="s">
        <v>44</v>
      </c>
      <c r="I745" s="2" t="s">
        <v>76</v>
      </c>
      <c r="J745" s="6" t="s">
        <v>58</v>
      </c>
      <c r="K745" s="7" t="s">
        <v>480</v>
      </c>
      <c r="L745" s="2" t="s">
        <v>24</v>
      </c>
      <c r="M745" s="3">
        <f>VLOOKUP(A745,'Pro rata results to population'!$A$6:$E$1046,5,FALSE)</f>
        <v>22.527326220978605</v>
      </c>
      <c r="N745" s="3">
        <v>3.2967032967032988</v>
      </c>
      <c r="O745" s="2">
        <v>2.5</v>
      </c>
      <c r="P745" s="3">
        <f t="shared" si="55"/>
        <v>-0.31868131868131955</v>
      </c>
      <c r="Q745" s="2" t="s">
        <v>25</v>
      </c>
      <c r="R745" s="33" t="str">
        <f t="shared" si="56"/>
        <v>Yes</v>
      </c>
      <c r="S745" s="34">
        <f t="shared" si="57"/>
        <v>146.34241384728736</v>
      </c>
      <c r="T745" s="33">
        <f t="shared" si="58"/>
        <v>5</v>
      </c>
      <c r="U745" s="2">
        <f t="shared" si="59"/>
        <v>594</v>
      </c>
      <c r="V745" s="31"/>
    </row>
    <row r="746" spans="1:22">
      <c r="A746" s="2">
        <v>744</v>
      </c>
      <c r="B746" s="2" t="s">
        <v>98</v>
      </c>
      <c r="C746" s="2" t="s">
        <v>36</v>
      </c>
      <c r="D746" s="2" t="s">
        <v>445</v>
      </c>
      <c r="E746" s="2" t="s">
        <v>28</v>
      </c>
      <c r="F746" s="2" t="s">
        <v>33</v>
      </c>
      <c r="G746" s="2" t="s">
        <v>38</v>
      </c>
      <c r="H746" s="2" t="s">
        <v>44</v>
      </c>
      <c r="I746" s="2" t="s">
        <v>76</v>
      </c>
      <c r="J746" s="6" t="s">
        <v>58</v>
      </c>
      <c r="K746" s="7">
        <v>551</v>
      </c>
      <c r="L746" s="2" t="s">
        <v>24</v>
      </c>
      <c r="M746" s="3">
        <f>VLOOKUP(A746,'Pro rata results to population'!$A$6:$E$1046,5,FALSE)</f>
        <v>12.910642808778189</v>
      </c>
      <c r="N746" s="3">
        <v>2.4513947590870675</v>
      </c>
      <c r="O746" s="2">
        <v>2.5</v>
      </c>
      <c r="P746" s="3">
        <f t="shared" si="55"/>
        <v>1.9442096365173023E-2</v>
      </c>
      <c r="Q746" s="2" t="s">
        <v>25</v>
      </c>
      <c r="R746" s="33" t="str">
        <f t="shared" si="56"/>
        <v>Yes</v>
      </c>
      <c r="S746" s="34">
        <f t="shared" si="57"/>
        <v>189.87395092522567</v>
      </c>
      <c r="T746" s="33">
        <f t="shared" si="58"/>
        <v>5</v>
      </c>
      <c r="U746" s="2">
        <f t="shared" si="59"/>
        <v>484</v>
      </c>
      <c r="V746" s="31"/>
    </row>
    <row r="747" spans="1:22">
      <c r="A747" s="2">
        <v>745</v>
      </c>
      <c r="B747" s="2" t="s">
        <v>98</v>
      </c>
      <c r="C747" s="2" t="s">
        <v>36</v>
      </c>
      <c r="D747" s="2" t="s">
        <v>445</v>
      </c>
      <c r="E747" s="2" t="s">
        <v>28</v>
      </c>
      <c r="F747" s="2" t="s">
        <v>33</v>
      </c>
      <c r="G747" s="2" t="s">
        <v>38</v>
      </c>
      <c r="H747" s="2" t="s">
        <v>44</v>
      </c>
      <c r="I747" s="2" t="s">
        <v>76</v>
      </c>
      <c r="J747" s="6" t="s">
        <v>58</v>
      </c>
      <c r="K747" s="7" t="s">
        <v>481</v>
      </c>
      <c r="L747" s="2" t="s">
        <v>24</v>
      </c>
      <c r="M747" s="3">
        <f>VLOOKUP(A747,'Pro rata results to population'!$A$6:$E$1046,5,FALSE)</f>
        <v>23.21832179253397</v>
      </c>
      <c r="N747" s="3">
        <v>3.5502958579881665</v>
      </c>
      <c r="O747" s="2">
        <v>2.5</v>
      </c>
      <c r="P747" s="3">
        <f t="shared" si="55"/>
        <v>-0.42011834319526664</v>
      </c>
      <c r="Q747" s="2" t="s">
        <v>25</v>
      </c>
      <c r="R747" s="33" t="str">
        <f t="shared" si="56"/>
        <v>Yes</v>
      </c>
      <c r="S747" s="34">
        <f t="shared" si="57"/>
        <v>152.90923649485259</v>
      </c>
      <c r="T747" s="33">
        <f t="shared" si="58"/>
        <v>5</v>
      </c>
      <c r="U747" s="2">
        <f t="shared" si="59"/>
        <v>570</v>
      </c>
      <c r="V747" s="31"/>
    </row>
    <row r="748" spans="1:22" ht="34.5">
      <c r="A748" s="2">
        <v>746</v>
      </c>
      <c r="B748" s="2" t="s">
        <v>98</v>
      </c>
      <c r="C748" s="2" t="s">
        <v>36</v>
      </c>
      <c r="D748" s="2" t="s">
        <v>445</v>
      </c>
      <c r="E748" s="2" t="s">
        <v>28</v>
      </c>
      <c r="F748" s="2" t="s">
        <v>33</v>
      </c>
      <c r="G748" s="2" t="s">
        <v>33</v>
      </c>
      <c r="H748" s="2" t="s">
        <v>43</v>
      </c>
      <c r="I748" s="2" t="s">
        <v>47</v>
      </c>
      <c r="J748" s="6" t="s">
        <v>24</v>
      </c>
      <c r="K748" s="7" t="s">
        <v>24</v>
      </c>
      <c r="L748" s="2" t="s">
        <v>24</v>
      </c>
      <c r="M748" s="3">
        <f>VLOOKUP(A748,'Pro rata results to population'!$A$6:$E$1046,5,FALSE)</f>
        <v>6.4996450401978718</v>
      </c>
      <c r="N748" s="3">
        <v>0.76077768385460698</v>
      </c>
      <c r="O748" s="2">
        <v>2.5</v>
      </c>
      <c r="P748" s="3">
        <f t="shared" si="55"/>
        <v>0.69568892645815716</v>
      </c>
      <c r="Q748" s="2" t="s">
        <v>25</v>
      </c>
      <c r="R748" s="33" t="str">
        <f t="shared" si="56"/>
        <v>No</v>
      </c>
      <c r="S748" s="34">
        <f t="shared" si="57"/>
        <v>117.04911255145193</v>
      </c>
      <c r="T748" s="33">
        <f t="shared" si="58"/>
        <v>5</v>
      </c>
      <c r="U748" s="2">
        <f t="shared" si="59"/>
        <v>700</v>
      </c>
      <c r="V748" s="31" t="s">
        <v>482</v>
      </c>
    </row>
    <row r="749" spans="1:22">
      <c r="A749" s="2">
        <v>747</v>
      </c>
      <c r="B749" s="2" t="s">
        <v>98</v>
      </c>
      <c r="C749" s="2" t="s">
        <v>36</v>
      </c>
      <c r="D749" s="2" t="s">
        <v>445</v>
      </c>
      <c r="E749" s="2" t="s">
        <v>28</v>
      </c>
      <c r="F749" s="2" t="s">
        <v>85</v>
      </c>
      <c r="G749" s="2" t="s">
        <v>86</v>
      </c>
      <c r="H749" s="2" t="s">
        <v>43</v>
      </c>
      <c r="I749" s="2" t="s">
        <v>76</v>
      </c>
      <c r="J749" s="6" t="s">
        <v>91</v>
      </c>
      <c r="K749" s="7" t="s">
        <v>24</v>
      </c>
      <c r="L749" s="2" t="s">
        <v>24</v>
      </c>
      <c r="M749" s="3">
        <f>VLOOKUP(A749,'Pro rata results to population'!$A$6:$E$1046,5,FALSE)</f>
        <v>29.494594633255929</v>
      </c>
      <c r="N749" s="3">
        <v>3.6348267117497901</v>
      </c>
      <c r="O749" s="2">
        <v>2.5</v>
      </c>
      <c r="P749" s="3">
        <f t="shared" si="55"/>
        <v>-0.45393068469991604</v>
      </c>
      <c r="Q749" s="2" t="s">
        <v>25</v>
      </c>
      <c r="R749" s="33" t="str">
        <f t="shared" si="56"/>
        <v>Yes</v>
      </c>
      <c r="S749" s="34">
        <f t="shared" si="57"/>
        <v>123.23704587048054</v>
      </c>
      <c r="T749" s="33">
        <f t="shared" si="58"/>
        <v>5</v>
      </c>
      <c r="U749" s="2">
        <f t="shared" si="59"/>
        <v>676</v>
      </c>
      <c r="V749" s="31"/>
    </row>
    <row r="750" spans="1:22">
      <c r="A750" s="2">
        <v>748</v>
      </c>
      <c r="B750" s="2" t="s">
        <v>98</v>
      </c>
      <c r="C750" s="2" t="s">
        <v>36</v>
      </c>
      <c r="D750" s="2" t="s">
        <v>445</v>
      </c>
      <c r="E750" s="2" t="s">
        <v>28</v>
      </c>
      <c r="F750" s="2" t="s">
        <v>85</v>
      </c>
      <c r="G750" s="2" t="s">
        <v>86</v>
      </c>
      <c r="H750" s="2" t="s">
        <v>43</v>
      </c>
      <c r="I750" s="2" t="s">
        <v>76</v>
      </c>
      <c r="J750" s="6" t="s">
        <v>68</v>
      </c>
      <c r="K750" s="7" t="s">
        <v>446</v>
      </c>
      <c r="L750" s="2" t="s">
        <v>210</v>
      </c>
      <c r="M750" s="3">
        <f>VLOOKUP(A750,'Pro rata results to population'!$A$6:$E$1046,5,FALSE)</f>
        <v>6.6362456903962652</v>
      </c>
      <c r="N750" s="3">
        <v>1.8596787827557058</v>
      </c>
      <c r="O750" s="2">
        <v>2.5</v>
      </c>
      <c r="P750" s="3">
        <f t="shared" si="55"/>
        <v>0.25612848689771772</v>
      </c>
      <c r="Q750" s="2" t="s">
        <v>25</v>
      </c>
      <c r="R750" s="33" t="str">
        <f t="shared" si="56"/>
        <v>Yes</v>
      </c>
      <c r="S750" s="34">
        <f t="shared" si="57"/>
        <v>280.23055045218797</v>
      </c>
      <c r="T750" s="33">
        <f t="shared" si="58"/>
        <v>5</v>
      </c>
      <c r="U750" s="2">
        <f t="shared" si="59"/>
        <v>332</v>
      </c>
      <c r="V750" s="31"/>
    </row>
    <row r="751" spans="1:22">
      <c r="A751" s="2">
        <v>749</v>
      </c>
      <c r="B751" s="2" t="s">
        <v>98</v>
      </c>
      <c r="C751" s="2" t="s">
        <v>36</v>
      </c>
      <c r="D751" s="2" t="s">
        <v>445</v>
      </c>
      <c r="E751" s="2" t="s">
        <v>28</v>
      </c>
      <c r="F751" s="2" t="s">
        <v>85</v>
      </c>
      <c r="G751" s="2" t="s">
        <v>86</v>
      </c>
      <c r="H751" s="2" t="s">
        <v>43</v>
      </c>
      <c r="I751" s="2" t="s">
        <v>76</v>
      </c>
      <c r="J751" s="6" t="s">
        <v>68</v>
      </c>
      <c r="K751" s="7" t="s">
        <v>446</v>
      </c>
      <c r="L751" s="2" t="s">
        <v>483</v>
      </c>
      <c r="M751" s="3">
        <f>VLOOKUP(A751,'Pro rata results to population'!$A$6:$E$1046,5,FALSE)</f>
        <v>13.302487366692645</v>
      </c>
      <c r="N751" s="3">
        <v>1.775147928994083</v>
      </c>
      <c r="O751" s="2">
        <v>2.5</v>
      </c>
      <c r="P751" s="3">
        <f t="shared" si="55"/>
        <v>0.28994082840236679</v>
      </c>
      <c r="Q751" s="2" t="s">
        <v>25</v>
      </c>
      <c r="R751" s="33" t="str">
        <f t="shared" si="56"/>
        <v>Yes</v>
      </c>
      <c r="S751" s="34">
        <f t="shared" si="57"/>
        <v>133.44481224156445</v>
      </c>
      <c r="T751" s="33">
        <f t="shared" si="58"/>
        <v>5</v>
      </c>
      <c r="U751" s="2">
        <f t="shared" si="59"/>
        <v>638</v>
      </c>
      <c r="V751" s="31"/>
    </row>
    <row r="752" spans="1:22">
      <c r="A752" s="2">
        <v>750</v>
      </c>
      <c r="B752" s="2" t="s">
        <v>98</v>
      </c>
      <c r="C752" s="2" t="s">
        <v>36</v>
      </c>
      <c r="D752" s="2" t="s">
        <v>445</v>
      </c>
      <c r="E752" s="2" t="s">
        <v>28</v>
      </c>
      <c r="F752" s="2" t="s">
        <v>85</v>
      </c>
      <c r="G752" s="2" t="s">
        <v>86</v>
      </c>
      <c r="H752" s="2" t="s">
        <v>43</v>
      </c>
      <c r="I752" s="2" t="s">
        <v>76</v>
      </c>
      <c r="J752" s="6" t="s">
        <v>68</v>
      </c>
      <c r="K752" s="7" t="s">
        <v>446</v>
      </c>
      <c r="L752" s="2" t="s">
        <v>484</v>
      </c>
      <c r="M752" s="3">
        <f>VLOOKUP(A752,'Pro rata results to population'!$A$6:$E$1046,5,FALSE)</f>
        <v>11.164729205061278</v>
      </c>
      <c r="N752" s="3">
        <v>2.3668639053254479</v>
      </c>
      <c r="O752" s="2">
        <v>2.5</v>
      </c>
      <c r="P752" s="3">
        <f t="shared" si="55"/>
        <v>5.325443786982087E-2</v>
      </c>
      <c r="Q752" s="2" t="s">
        <v>25</v>
      </c>
      <c r="R752" s="33" t="str">
        <f t="shared" si="56"/>
        <v>Yes</v>
      </c>
      <c r="S752" s="34">
        <f t="shared" si="57"/>
        <v>211.99474361209619</v>
      </c>
      <c r="T752" s="33">
        <f t="shared" si="58"/>
        <v>5</v>
      </c>
      <c r="U752" s="2">
        <f t="shared" si="59"/>
        <v>442</v>
      </c>
      <c r="V752" s="31"/>
    </row>
    <row r="753" spans="1:22">
      <c r="A753" s="2">
        <v>751</v>
      </c>
      <c r="B753" s="2" t="s">
        <v>98</v>
      </c>
      <c r="C753" s="2" t="s">
        <v>36</v>
      </c>
      <c r="D753" s="2" t="s">
        <v>445</v>
      </c>
      <c r="E753" s="2" t="s">
        <v>28</v>
      </c>
      <c r="F753" s="2" t="s">
        <v>85</v>
      </c>
      <c r="G753" s="2" t="s">
        <v>85</v>
      </c>
      <c r="H753" s="2" t="s">
        <v>43</v>
      </c>
      <c r="I753" s="2" t="s">
        <v>76</v>
      </c>
      <c r="J753" s="6" t="s">
        <v>58</v>
      </c>
      <c r="K753" s="7" t="s">
        <v>108</v>
      </c>
      <c r="L753" s="2" t="s">
        <v>24</v>
      </c>
      <c r="M753" s="3">
        <f>VLOOKUP(A753,'Pro rata results to population'!$A$6:$E$1046,5,FALSE)</f>
        <v>56.648167885406515</v>
      </c>
      <c r="N753" s="3">
        <v>3.5502958579881665</v>
      </c>
      <c r="O753" s="2">
        <v>2.5</v>
      </c>
      <c r="P753" s="3">
        <f t="shared" si="55"/>
        <v>-0.42011834319526664</v>
      </c>
      <c r="Q753" s="2" t="s">
        <v>25</v>
      </c>
      <c r="R753" s="33" t="str">
        <f t="shared" si="56"/>
        <v>Yes</v>
      </c>
      <c r="S753" s="34">
        <f t="shared" si="57"/>
        <v>62.672739305003716</v>
      </c>
      <c r="T753" s="33">
        <f t="shared" si="58"/>
        <v>4</v>
      </c>
      <c r="U753" s="2">
        <f t="shared" si="59"/>
        <v>907</v>
      </c>
      <c r="V753" s="31"/>
    </row>
    <row r="754" spans="1:22">
      <c r="A754" s="2">
        <v>752</v>
      </c>
      <c r="B754" s="2" t="s">
        <v>98</v>
      </c>
      <c r="C754" s="2" t="s">
        <v>36</v>
      </c>
      <c r="D754" s="2" t="s">
        <v>445</v>
      </c>
      <c r="E754" s="2" t="s">
        <v>28</v>
      </c>
      <c r="F754" s="2" t="s">
        <v>85</v>
      </c>
      <c r="G754" s="2" t="s">
        <v>85</v>
      </c>
      <c r="H754" s="2" t="s">
        <v>43</v>
      </c>
      <c r="I754" s="2" t="s">
        <v>76</v>
      </c>
      <c r="J754" s="6" t="s">
        <v>58</v>
      </c>
      <c r="K754" s="7" t="s">
        <v>485</v>
      </c>
      <c r="L754" s="2" t="s">
        <v>24</v>
      </c>
      <c r="M754" s="3">
        <f>VLOOKUP(A754,'Pro rata results to population'!$A$6:$E$1046,5,FALSE)</f>
        <v>39.774780548565346</v>
      </c>
      <c r="N754" s="3">
        <v>2.8740490278951816</v>
      </c>
      <c r="O754" s="2">
        <v>2.5</v>
      </c>
      <c r="P754" s="3">
        <f t="shared" si="55"/>
        <v>-0.14961961115807254</v>
      </c>
      <c r="Q754" s="2" t="s">
        <v>25</v>
      </c>
      <c r="R754" s="33" t="str">
        <f t="shared" si="56"/>
        <v>Yes</v>
      </c>
      <c r="S754" s="34">
        <f t="shared" si="57"/>
        <v>72.25807379090233</v>
      </c>
      <c r="T754" s="33">
        <f t="shared" si="58"/>
        <v>4</v>
      </c>
      <c r="U754" s="2">
        <f t="shared" si="59"/>
        <v>870</v>
      </c>
      <c r="V754" s="31"/>
    </row>
    <row r="755" spans="1:22">
      <c r="A755" s="2">
        <v>753</v>
      </c>
      <c r="B755" s="2" t="s">
        <v>98</v>
      </c>
      <c r="C755" s="2" t="s">
        <v>36</v>
      </c>
      <c r="D755" s="2" t="s">
        <v>445</v>
      </c>
      <c r="E755" s="2" t="s">
        <v>28</v>
      </c>
      <c r="F755" s="2" t="s">
        <v>85</v>
      </c>
      <c r="G755" s="2" t="s">
        <v>85</v>
      </c>
      <c r="H755" s="2" t="s">
        <v>43</v>
      </c>
      <c r="I755" s="2" t="s">
        <v>76</v>
      </c>
      <c r="J755" s="6" t="s">
        <v>58</v>
      </c>
      <c r="K755" s="7">
        <v>523</v>
      </c>
      <c r="L755" s="2" t="s">
        <v>24</v>
      </c>
      <c r="M755" s="3">
        <f>VLOOKUP(A755,'Pro rata results to population'!$A$6:$E$1046,5,FALSE)</f>
        <v>17.397502474657326</v>
      </c>
      <c r="N755" s="3">
        <v>1.3524936601859676</v>
      </c>
      <c r="O755" s="2">
        <v>2.5</v>
      </c>
      <c r="P755" s="3">
        <f t="shared" si="55"/>
        <v>0.45900253592561291</v>
      </c>
      <c r="Q755" s="2" t="s">
        <v>25</v>
      </c>
      <c r="R755" s="33" t="str">
        <f t="shared" si="56"/>
        <v>Yes</v>
      </c>
      <c r="S755" s="34">
        <f t="shared" si="57"/>
        <v>77.740679281760379</v>
      </c>
      <c r="T755" s="33">
        <f t="shared" si="58"/>
        <v>4</v>
      </c>
      <c r="U755" s="2">
        <f t="shared" si="59"/>
        <v>851</v>
      </c>
      <c r="V755" s="31"/>
    </row>
    <row r="756" spans="1:22">
      <c r="A756" s="2">
        <v>754</v>
      </c>
      <c r="B756" s="2" t="s">
        <v>98</v>
      </c>
      <c r="C756" s="2" t="s">
        <v>36</v>
      </c>
      <c r="D756" s="2" t="s">
        <v>445</v>
      </c>
      <c r="E756" s="2" t="s">
        <v>28</v>
      </c>
      <c r="F756" s="2" t="s">
        <v>33</v>
      </c>
      <c r="G756" s="2" t="s">
        <v>39</v>
      </c>
      <c r="H756" s="2" t="s">
        <v>44</v>
      </c>
      <c r="I756" s="2" t="s">
        <v>45</v>
      </c>
      <c r="J756" s="6" t="s">
        <v>112</v>
      </c>
      <c r="K756" s="7" t="s">
        <v>486</v>
      </c>
      <c r="L756" s="2" t="s">
        <v>24</v>
      </c>
      <c r="M756" s="3">
        <f>VLOOKUP(A756,'Pro rata results to population'!$A$6:$E$1046,5,FALSE)</f>
        <v>36.840683522391316</v>
      </c>
      <c r="N756" s="3">
        <v>2.0287404902789516</v>
      </c>
      <c r="O756" s="2">
        <v>2.5</v>
      </c>
      <c r="P756" s="3">
        <f t="shared" si="55"/>
        <v>0.18850380388841936</v>
      </c>
      <c r="Q756" s="2" t="s">
        <v>25</v>
      </c>
      <c r="R756" s="33" t="str">
        <f t="shared" si="56"/>
        <v>Yes</v>
      </c>
      <c r="S756" s="34">
        <f t="shared" si="57"/>
        <v>55.067938385179744</v>
      </c>
      <c r="T756" s="33">
        <f t="shared" si="58"/>
        <v>4</v>
      </c>
      <c r="U756" s="2">
        <f t="shared" si="59"/>
        <v>939</v>
      </c>
      <c r="V756" s="31"/>
    </row>
    <row r="757" spans="1:22">
      <c r="A757" s="2">
        <v>755</v>
      </c>
      <c r="B757" s="2" t="s">
        <v>98</v>
      </c>
      <c r="C757" s="2" t="s">
        <v>36</v>
      </c>
      <c r="D757" s="2" t="s">
        <v>445</v>
      </c>
      <c r="E757" s="2" t="s">
        <v>28</v>
      </c>
      <c r="F757" s="2" t="s">
        <v>33</v>
      </c>
      <c r="G757" s="2" t="s">
        <v>39</v>
      </c>
      <c r="H757" s="2" t="s">
        <v>44</v>
      </c>
      <c r="I757" s="2" t="s">
        <v>45</v>
      </c>
      <c r="J757" s="6" t="s">
        <v>112</v>
      </c>
      <c r="K757" s="7" t="s">
        <v>263</v>
      </c>
      <c r="L757" s="2" t="s">
        <v>24</v>
      </c>
      <c r="M757" s="3">
        <f>VLOOKUP(A757,'Pro rata results to population'!$A$6:$E$1046,5,FALSE)</f>
        <v>56.08209173466944</v>
      </c>
      <c r="N757" s="3">
        <v>2.197802197802198</v>
      </c>
      <c r="O757" s="2">
        <v>2.5</v>
      </c>
      <c r="P757" s="3">
        <f t="shared" si="55"/>
        <v>0.12087912087912078</v>
      </c>
      <c r="Q757" s="2" t="s">
        <v>25</v>
      </c>
      <c r="R757" s="33" t="str">
        <f t="shared" si="56"/>
        <v>Yes</v>
      </c>
      <c r="S757" s="34">
        <f t="shared" si="57"/>
        <v>39.189019699911384</v>
      </c>
      <c r="T757" s="33">
        <f t="shared" si="58"/>
        <v>3</v>
      </c>
      <c r="U757" s="2">
        <f t="shared" si="59"/>
        <v>987</v>
      </c>
      <c r="V757" s="31"/>
    </row>
    <row r="758" spans="1:22">
      <c r="A758" s="2">
        <v>756</v>
      </c>
      <c r="B758" s="2" t="s">
        <v>98</v>
      </c>
      <c r="C758" s="2" t="s">
        <v>36</v>
      </c>
      <c r="D758" s="2" t="s">
        <v>445</v>
      </c>
      <c r="E758" s="2" t="s">
        <v>28</v>
      </c>
      <c r="F758" s="2" t="s">
        <v>33</v>
      </c>
      <c r="G758" s="2" t="s">
        <v>39</v>
      </c>
      <c r="H758" s="2" t="s">
        <v>44</v>
      </c>
      <c r="I758" s="2" t="s">
        <v>46</v>
      </c>
      <c r="J758" s="6" t="s">
        <v>397</v>
      </c>
      <c r="K758" s="7" t="s">
        <v>24</v>
      </c>
      <c r="L758" s="2" t="s">
        <v>24</v>
      </c>
      <c r="M758" s="3">
        <f>VLOOKUP(A758,'Pro rata results to population'!$A$6:$E$1046,5,FALSE)</f>
        <v>32.368799920457938</v>
      </c>
      <c r="N758" s="3">
        <v>2.5359256128486898</v>
      </c>
      <c r="O758" s="2">
        <v>2.5</v>
      </c>
      <c r="P758" s="3">
        <f t="shared" si="55"/>
        <v>-1.4370245139475823E-2</v>
      </c>
      <c r="Q758" s="2" t="s">
        <v>25</v>
      </c>
      <c r="R758" s="33" t="str">
        <f t="shared" si="56"/>
        <v>Yes</v>
      </c>
      <c r="S758" s="34">
        <f t="shared" si="57"/>
        <v>78.344752325708498</v>
      </c>
      <c r="T758" s="33">
        <f t="shared" si="58"/>
        <v>4</v>
      </c>
      <c r="U758" s="2">
        <f t="shared" si="59"/>
        <v>845</v>
      </c>
      <c r="V758" s="31"/>
    </row>
    <row r="759" spans="1:22">
      <c r="A759" s="2">
        <v>757</v>
      </c>
      <c r="B759" s="2" t="s">
        <v>98</v>
      </c>
      <c r="C759" s="2" t="s">
        <v>36</v>
      </c>
      <c r="D759" s="2" t="s">
        <v>445</v>
      </c>
      <c r="E759" s="2" t="s">
        <v>28</v>
      </c>
      <c r="F759" s="2" t="s">
        <v>33</v>
      </c>
      <c r="G759" s="2" t="s">
        <v>39</v>
      </c>
      <c r="H759" s="2" t="s">
        <v>44</v>
      </c>
      <c r="I759" s="2" t="s">
        <v>46</v>
      </c>
      <c r="J759" s="6" t="s">
        <v>124</v>
      </c>
      <c r="K759" s="7" t="s">
        <v>24</v>
      </c>
      <c r="L759" s="2" t="s">
        <v>24</v>
      </c>
      <c r="M759" s="3">
        <f>VLOOKUP(A759,'Pro rata results to population'!$A$6:$E$1046,5,FALSE)</f>
        <v>29.439121737182891</v>
      </c>
      <c r="N759" s="3">
        <v>2.1978021978021975</v>
      </c>
      <c r="O759" s="2">
        <v>2.5</v>
      </c>
      <c r="P759" s="3">
        <f t="shared" si="55"/>
        <v>0.120879120879121</v>
      </c>
      <c r="Q759" s="2" t="s">
        <v>25</v>
      </c>
      <c r="R759" s="33" t="str">
        <f t="shared" si="56"/>
        <v>Yes</v>
      </c>
      <c r="S759" s="34">
        <f t="shared" si="57"/>
        <v>74.655834417311368</v>
      </c>
      <c r="T759" s="33">
        <f t="shared" si="58"/>
        <v>4</v>
      </c>
      <c r="U759" s="2">
        <f t="shared" si="59"/>
        <v>866</v>
      </c>
      <c r="V759" s="31"/>
    </row>
    <row r="760" spans="1:22">
      <c r="A760" s="2">
        <v>758</v>
      </c>
      <c r="B760" s="2" t="s">
        <v>98</v>
      </c>
      <c r="C760" s="2" t="s">
        <v>36</v>
      </c>
      <c r="D760" s="2" t="s">
        <v>445</v>
      </c>
      <c r="E760" s="2" t="s">
        <v>28</v>
      </c>
      <c r="F760" s="2" t="s">
        <v>33</v>
      </c>
      <c r="G760" s="2" t="s">
        <v>39</v>
      </c>
      <c r="H760" s="2" t="s">
        <v>44</v>
      </c>
      <c r="I760" s="2" t="s">
        <v>46</v>
      </c>
      <c r="J760" s="6" t="s">
        <v>61</v>
      </c>
      <c r="K760" s="7" t="s">
        <v>487</v>
      </c>
      <c r="L760" s="2" t="s">
        <v>24</v>
      </c>
      <c r="M760" s="3">
        <f>VLOOKUP(A760,'Pro rata results to population'!$A$6:$E$1046,5,FALSE)</f>
        <v>43.255730800756425</v>
      </c>
      <c r="N760" s="3">
        <v>2.1978021978021984</v>
      </c>
      <c r="O760" s="2">
        <v>2.5</v>
      </c>
      <c r="P760" s="3">
        <f t="shared" si="55"/>
        <v>0.12087912087912067</v>
      </c>
      <c r="Q760" s="2" t="s">
        <v>25</v>
      </c>
      <c r="R760" s="33" t="str">
        <f t="shared" si="56"/>
        <v>Yes</v>
      </c>
      <c r="S760" s="34">
        <f t="shared" si="57"/>
        <v>50.809503321667719</v>
      </c>
      <c r="T760" s="33">
        <f t="shared" si="58"/>
        <v>4</v>
      </c>
      <c r="U760" s="2">
        <f t="shared" si="59"/>
        <v>954</v>
      </c>
      <c r="V760" s="31"/>
    </row>
    <row r="761" spans="1:22">
      <c r="A761" s="2">
        <v>759</v>
      </c>
      <c r="B761" s="2" t="s">
        <v>98</v>
      </c>
      <c r="C761" s="2" t="s">
        <v>36</v>
      </c>
      <c r="D761" s="2" t="s">
        <v>445</v>
      </c>
      <c r="E761" s="2" t="s">
        <v>28</v>
      </c>
      <c r="F761" s="2" t="s">
        <v>33</v>
      </c>
      <c r="G761" s="2" t="s">
        <v>39</v>
      </c>
      <c r="H761" s="2" t="s">
        <v>44</v>
      </c>
      <c r="I761" s="2" t="s">
        <v>46</v>
      </c>
      <c r="J761" s="6" t="s">
        <v>488</v>
      </c>
      <c r="K761" s="7" t="s">
        <v>489</v>
      </c>
      <c r="L761" s="2" t="s">
        <v>24</v>
      </c>
      <c r="M761" s="3">
        <f>VLOOKUP(A761,'Pro rata results to population'!$A$6:$E$1046,5,FALSE)</f>
        <v>41.062713331315919</v>
      </c>
      <c r="N761" s="3">
        <v>3.7193575655114128</v>
      </c>
      <c r="O761" s="2">
        <v>2.5</v>
      </c>
      <c r="P761" s="3">
        <f t="shared" si="55"/>
        <v>-0.48774302620456522</v>
      </c>
      <c r="Q761" s="2" t="s">
        <v>25</v>
      </c>
      <c r="R761" s="33" t="str">
        <f t="shared" si="56"/>
        <v>Yes</v>
      </c>
      <c r="S761" s="34">
        <f t="shared" si="57"/>
        <v>90.577491445868375</v>
      </c>
      <c r="T761" s="33">
        <f t="shared" si="58"/>
        <v>4</v>
      </c>
      <c r="U761" s="2">
        <f t="shared" si="59"/>
        <v>804</v>
      </c>
      <c r="V761" s="31"/>
    </row>
    <row r="762" spans="1:22">
      <c r="A762" s="2">
        <v>760</v>
      </c>
      <c r="B762" s="2" t="s">
        <v>98</v>
      </c>
      <c r="C762" s="2" t="s">
        <v>36</v>
      </c>
      <c r="D762" s="2" t="s">
        <v>445</v>
      </c>
      <c r="E762" s="2" t="s">
        <v>28</v>
      </c>
      <c r="F762" s="2" t="s">
        <v>33</v>
      </c>
      <c r="G762" s="2" t="s">
        <v>39</v>
      </c>
      <c r="H762" s="2" t="s">
        <v>44</v>
      </c>
      <c r="I762" s="2" t="s">
        <v>46</v>
      </c>
      <c r="J762" s="6" t="s">
        <v>131</v>
      </c>
      <c r="K762" s="7" t="s">
        <v>24</v>
      </c>
      <c r="L762" s="2" t="s">
        <v>24</v>
      </c>
      <c r="M762" s="3">
        <f>VLOOKUP(A762,'Pro rata results to population'!$A$6:$E$1046,5,FALSE)</f>
        <v>24.147285290400099</v>
      </c>
      <c r="N762" s="3">
        <v>3.212172442941676</v>
      </c>
      <c r="O762" s="2">
        <v>2.5</v>
      </c>
      <c r="P762" s="3">
        <f t="shared" si="55"/>
        <v>-0.28486897717667037</v>
      </c>
      <c r="Q762" s="2" t="s">
        <v>25</v>
      </c>
      <c r="R762" s="33" t="str">
        <f t="shared" si="56"/>
        <v>Yes</v>
      </c>
      <c r="S762" s="34">
        <f t="shared" si="57"/>
        <v>133.02416417876569</v>
      </c>
      <c r="T762" s="33">
        <f t="shared" si="58"/>
        <v>5</v>
      </c>
      <c r="U762" s="2">
        <f t="shared" si="59"/>
        <v>640</v>
      </c>
      <c r="V762" s="31"/>
    </row>
    <row r="763" spans="1:22">
      <c r="A763" s="2">
        <v>761</v>
      </c>
      <c r="B763" s="2" t="s">
        <v>98</v>
      </c>
      <c r="C763" s="2" t="s">
        <v>36</v>
      </c>
      <c r="D763" s="2" t="s">
        <v>445</v>
      </c>
      <c r="E763" s="2" t="s">
        <v>28</v>
      </c>
      <c r="F763" s="2" t="s">
        <v>33</v>
      </c>
      <c r="G763" s="2" t="s">
        <v>39</v>
      </c>
      <c r="H763" s="2" t="s">
        <v>44</v>
      </c>
      <c r="I763" s="2" t="s">
        <v>47</v>
      </c>
      <c r="J763" s="6" t="s">
        <v>62</v>
      </c>
      <c r="K763" s="7" t="s">
        <v>458</v>
      </c>
      <c r="L763" s="2" t="s">
        <v>24</v>
      </c>
      <c r="M763" s="3">
        <f>VLOOKUP(A763,'Pro rata results to population'!$A$6:$E$1046,5,FALSE)</f>
        <v>57.09134401169613</v>
      </c>
      <c r="N763" s="3">
        <v>2.7049873203719366</v>
      </c>
      <c r="O763" s="2">
        <v>2.5</v>
      </c>
      <c r="P763" s="3">
        <f t="shared" si="55"/>
        <v>-8.1994928148774626E-2</v>
      </c>
      <c r="Q763" s="2" t="s">
        <v>25</v>
      </c>
      <c r="R763" s="33" t="str">
        <f t="shared" si="56"/>
        <v>Yes</v>
      </c>
      <c r="S763" s="34">
        <f t="shared" si="57"/>
        <v>47.379990210385905</v>
      </c>
      <c r="T763" s="33">
        <f t="shared" si="58"/>
        <v>3</v>
      </c>
      <c r="U763" s="2">
        <f t="shared" si="59"/>
        <v>969</v>
      </c>
      <c r="V763" s="31"/>
    </row>
    <row r="764" spans="1:22">
      <c r="A764" s="2">
        <v>762</v>
      </c>
      <c r="B764" s="2" t="s">
        <v>98</v>
      </c>
      <c r="C764" s="2" t="s">
        <v>36</v>
      </c>
      <c r="D764" s="2" t="s">
        <v>445</v>
      </c>
      <c r="E764" s="2" t="s">
        <v>28</v>
      </c>
      <c r="F764" s="2" t="s">
        <v>33</v>
      </c>
      <c r="G764" s="2" t="s">
        <v>39</v>
      </c>
      <c r="H764" s="2" t="s">
        <v>44</v>
      </c>
      <c r="I764" s="2" t="s">
        <v>47</v>
      </c>
      <c r="J764" s="6" t="s">
        <v>62</v>
      </c>
      <c r="K764" s="7" t="s">
        <v>490</v>
      </c>
      <c r="L764" s="2" t="s">
        <v>24</v>
      </c>
      <c r="M764" s="3">
        <f>VLOOKUP(A764,'Pro rata results to population'!$A$6:$E$1046,5,FALSE)</f>
        <v>25.174775643659885</v>
      </c>
      <c r="N764" s="3">
        <v>1.9442096365173287</v>
      </c>
      <c r="O764" s="2">
        <v>2.5</v>
      </c>
      <c r="P764" s="3">
        <f t="shared" si="55"/>
        <v>0.22231614539306854</v>
      </c>
      <c r="Q764" s="2" t="s">
        <v>25</v>
      </c>
      <c r="R764" s="33" t="str">
        <f t="shared" si="56"/>
        <v>Yes</v>
      </c>
      <c r="S764" s="34">
        <f t="shared" si="57"/>
        <v>77.228479174429751</v>
      </c>
      <c r="T764" s="33">
        <f t="shared" si="58"/>
        <v>4</v>
      </c>
      <c r="U764" s="2">
        <f t="shared" si="59"/>
        <v>856</v>
      </c>
      <c r="V764" s="31"/>
    </row>
    <row r="765" spans="1:22">
      <c r="A765" s="2">
        <v>763</v>
      </c>
      <c r="B765" s="2" t="s">
        <v>98</v>
      </c>
      <c r="C765" s="2" t="s">
        <v>36</v>
      </c>
      <c r="D765" s="2" t="s">
        <v>445</v>
      </c>
      <c r="E765" s="2" t="s">
        <v>28</v>
      </c>
      <c r="F765" s="2" t="s">
        <v>33</v>
      </c>
      <c r="G765" s="2" t="s">
        <v>39</v>
      </c>
      <c r="H765" s="2" t="s">
        <v>44</v>
      </c>
      <c r="I765" s="2" t="s">
        <v>47</v>
      </c>
      <c r="J765" s="6" t="s">
        <v>62</v>
      </c>
      <c r="K765" s="7" t="s">
        <v>491</v>
      </c>
      <c r="L765" s="2" t="s">
        <v>24</v>
      </c>
      <c r="M765" s="3">
        <f>VLOOKUP(A765,'Pro rata results to population'!$A$6:$E$1046,5,FALSE)</f>
        <v>36.420958574150376</v>
      </c>
      <c r="N765" s="3">
        <v>3.6348267117497897</v>
      </c>
      <c r="O765" s="2">
        <v>2.5</v>
      </c>
      <c r="P765" s="3">
        <f t="shared" si="55"/>
        <v>-0.45393068469991582</v>
      </c>
      <c r="Q765" s="2" t="s">
        <v>25</v>
      </c>
      <c r="R765" s="33" t="str">
        <f t="shared" si="56"/>
        <v>Yes</v>
      </c>
      <c r="S765" s="34">
        <f t="shared" si="57"/>
        <v>99.800413115144991</v>
      </c>
      <c r="T765" s="33">
        <f t="shared" si="58"/>
        <v>4</v>
      </c>
      <c r="U765" s="2">
        <f t="shared" si="59"/>
        <v>767</v>
      </c>
      <c r="V765" s="31"/>
    </row>
    <row r="766" spans="1:22">
      <c r="A766" s="2">
        <v>764</v>
      </c>
      <c r="B766" s="2" t="s">
        <v>98</v>
      </c>
      <c r="C766" s="2" t="s">
        <v>36</v>
      </c>
      <c r="D766" s="2" t="s">
        <v>445</v>
      </c>
      <c r="E766" s="2" t="s">
        <v>28</v>
      </c>
      <c r="F766" s="2" t="s">
        <v>33</v>
      </c>
      <c r="G766" s="2" t="s">
        <v>39</v>
      </c>
      <c r="H766" s="2" t="s">
        <v>44</v>
      </c>
      <c r="I766" s="2" t="s">
        <v>47</v>
      </c>
      <c r="J766" s="6" t="s">
        <v>63</v>
      </c>
      <c r="K766" s="10" t="s">
        <v>492</v>
      </c>
      <c r="L766" s="2" t="s">
        <v>24</v>
      </c>
      <c r="M766" s="3">
        <f>VLOOKUP(A766,'Pro rata results to population'!$A$6:$E$1046,5,FALSE)</f>
        <v>72.543343344749317</v>
      </c>
      <c r="N766" s="3">
        <v>3.7193575655114128</v>
      </c>
      <c r="O766" s="2">
        <v>2.5</v>
      </c>
      <c r="P766" s="3">
        <f t="shared" si="55"/>
        <v>-0.48774302620456522</v>
      </c>
      <c r="Q766" s="2" t="s">
        <v>25</v>
      </c>
      <c r="R766" s="33" t="str">
        <f t="shared" si="56"/>
        <v>Yes</v>
      </c>
      <c r="S766" s="34">
        <f t="shared" si="57"/>
        <v>51.270831947127505</v>
      </c>
      <c r="T766" s="33">
        <f t="shared" si="58"/>
        <v>4</v>
      </c>
      <c r="U766" s="2">
        <f t="shared" si="59"/>
        <v>952</v>
      </c>
      <c r="V766" s="31"/>
    </row>
    <row r="767" spans="1:22">
      <c r="A767" s="2">
        <v>765</v>
      </c>
      <c r="B767" s="2" t="s">
        <v>98</v>
      </c>
      <c r="C767" s="2" t="s">
        <v>36</v>
      </c>
      <c r="D767" s="2" t="s">
        <v>445</v>
      </c>
      <c r="E767" s="2" t="s">
        <v>28</v>
      </c>
      <c r="F767" s="2" t="s">
        <v>33</v>
      </c>
      <c r="G767" s="2" t="s">
        <v>39</v>
      </c>
      <c r="H767" s="2" t="s">
        <v>44</v>
      </c>
      <c r="I767" s="2" t="s">
        <v>47</v>
      </c>
      <c r="J767" s="6" t="s">
        <v>63</v>
      </c>
      <c r="K767" s="7" t="s">
        <v>493</v>
      </c>
      <c r="L767" s="2" t="s">
        <v>24</v>
      </c>
      <c r="M767" s="3">
        <f>VLOOKUP(A767,'Pro rata results to population'!$A$6:$E$1046,5,FALSE)</f>
        <v>50.960416598333829</v>
      </c>
      <c r="N767" s="3">
        <v>2.7049873203719361</v>
      </c>
      <c r="O767" s="2">
        <v>2.5</v>
      </c>
      <c r="P767" s="3">
        <f t="shared" si="55"/>
        <v>-8.1994928148774404E-2</v>
      </c>
      <c r="Q767" s="2" t="s">
        <v>25</v>
      </c>
      <c r="R767" s="33" t="str">
        <f t="shared" si="56"/>
        <v>Yes</v>
      </c>
      <c r="S767" s="34">
        <f t="shared" si="57"/>
        <v>53.080164977701081</v>
      </c>
      <c r="T767" s="33">
        <f t="shared" si="58"/>
        <v>4</v>
      </c>
      <c r="U767" s="2">
        <f t="shared" si="59"/>
        <v>945</v>
      </c>
      <c r="V767" s="31"/>
    </row>
    <row r="768" spans="1:22">
      <c r="A768" s="2">
        <v>766</v>
      </c>
      <c r="B768" s="2" t="s">
        <v>98</v>
      </c>
      <c r="C768" s="2" t="s">
        <v>36</v>
      </c>
      <c r="D768" s="2" t="s">
        <v>445</v>
      </c>
      <c r="E768" s="2" t="s">
        <v>28</v>
      </c>
      <c r="F768" s="2" t="s">
        <v>33</v>
      </c>
      <c r="G768" s="2" t="s">
        <v>39</v>
      </c>
      <c r="H768" s="2" t="s">
        <v>44</v>
      </c>
      <c r="I768" s="2" t="s">
        <v>47</v>
      </c>
      <c r="J768" s="6" t="s">
        <v>64</v>
      </c>
      <c r="K768" s="7" t="s">
        <v>494</v>
      </c>
      <c r="L768" s="2" t="s">
        <v>24</v>
      </c>
      <c r="M768" s="3">
        <f>VLOOKUP(A768,'Pro rata results to population'!$A$6:$E$1046,5,FALSE)</f>
        <v>40.629690995627072</v>
      </c>
      <c r="N768" s="3">
        <v>2.4513947590870675</v>
      </c>
      <c r="O768" s="2">
        <v>2.5</v>
      </c>
      <c r="P768" s="3">
        <f t="shared" si="55"/>
        <v>1.9442096365173023E-2</v>
      </c>
      <c r="Q768" s="2" t="s">
        <v>25</v>
      </c>
      <c r="R768" s="33" t="str">
        <f t="shared" si="56"/>
        <v>Yes</v>
      </c>
      <c r="S768" s="34">
        <f t="shared" si="57"/>
        <v>60.335057910012374</v>
      </c>
      <c r="T768" s="33">
        <f t="shared" si="58"/>
        <v>4</v>
      </c>
      <c r="U768" s="2">
        <f t="shared" si="59"/>
        <v>918</v>
      </c>
      <c r="V768" s="31"/>
    </row>
    <row r="769" spans="1:22">
      <c r="A769" s="2">
        <v>767</v>
      </c>
      <c r="B769" s="2" t="s">
        <v>98</v>
      </c>
      <c r="C769" s="2" t="s">
        <v>36</v>
      </c>
      <c r="D769" s="2" t="s">
        <v>445</v>
      </c>
      <c r="E769" s="2" t="s">
        <v>28</v>
      </c>
      <c r="F769" s="2" t="s">
        <v>33</v>
      </c>
      <c r="G769" s="2" t="s">
        <v>39</v>
      </c>
      <c r="H769" s="2" t="s">
        <v>44</v>
      </c>
      <c r="I769" s="2" t="s">
        <v>47</v>
      </c>
      <c r="J769" s="6" t="s">
        <v>64</v>
      </c>
      <c r="K769" s="7" t="s">
        <v>495</v>
      </c>
      <c r="L769" s="2" t="s">
        <v>24</v>
      </c>
      <c r="M769" s="3">
        <f>VLOOKUP(A769,'Pro rata results to population'!$A$6:$E$1046,5,FALSE)</f>
        <v>28.038468933391123</v>
      </c>
      <c r="N769" s="3">
        <v>2.6204564666103138</v>
      </c>
      <c r="O769" s="2">
        <v>2.5</v>
      </c>
      <c r="P769" s="3">
        <f t="shared" si="55"/>
        <v>-4.8182586644125447E-2</v>
      </c>
      <c r="Q769" s="2" t="s">
        <v>25</v>
      </c>
      <c r="R769" s="33" t="str">
        <f t="shared" si="56"/>
        <v>Yes</v>
      </c>
      <c r="S769" s="34">
        <f t="shared" si="57"/>
        <v>93.459328069429716</v>
      </c>
      <c r="T769" s="33">
        <f t="shared" si="58"/>
        <v>4</v>
      </c>
      <c r="U769" s="2">
        <f t="shared" si="59"/>
        <v>791</v>
      </c>
      <c r="V769" s="31"/>
    </row>
    <row r="770" spans="1:22">
      <c r="A770" s="2">
        <v>768</v>
      </c>
      <c r="B770" s="2" t="s">
        <v>98</v>
      </c>
      <c r="C770" s="2" t="s">
        <v>36</v>
      </c>
      <c r="D770" s="2" t="s">
        <v>445</v>
      </c>
      <c r="E770" s="2" t="s">
        <v>28</v>
      </c>
      <c r="F770" s="2" t="s">
        <v>33</v>
      </c>
      <c r="G770" s="2" t="s">
        <v>39</v>
      </c>
      <c r="H770" s="2" t="s">
        <v>44</v>
      </c>
      <c r="I770" s="2" t="s">
        <v>47</v>
      </c>
      <c r="J770" s="6" t="s">
        <v>64</v>
      </c>
      <c r="K770" s="7" t="s">
        <v>496</v>
      </c>
      <c r="L770" s="2" t="s">
        <v>24</v>
      </c>
      <c r="M770" s="3">
        <f>VLOOKUP(A770,'Pro rata results to population'!$A$6:$E$1046,5,FALSE)</f>
        <v>25.331081381510479</v>
      </c>
      <c r="N770" s="3">
        <v>2.6204564666103134</v>
      </c>
      <c r="O770" s="2">
        <v>2.5</v>
      </c>
      <c r="P770" s="3">
        <f t="shared" si="55"/>
        <v>-4.8182586644125447E-2</v>
      </c>
      <c r="Q770" s="2" t="s">
        <v>25</v>
      </c>
      <c r="R770" s="33" t="str">
        <f t="shared" si="56"/>
        <v>Yes</v>
      </c>
      <c r="S770" s="34">
        <f t="shared" si="57"/>
        <v>103.4482668601358</v>
      </c>
      <c r="T770" s="33">
        <f t="shared" si="58"/>
        <v>5</v>
      </c>
      <c r="U770" s="2">
        <f t="shared" si="59"/>
        <v>757</v>
      </c>
      <c r="V770" s="31"/>
    </row>
    <row r="771" spans="1:22">
      <c r="A771" s="2">
        <v>769</v>
      </c>
      <c r="B771" s="2" t="s">
        <v>98</v>
      </c>
      <c r="C771" s="2" t="s">
        <v>36</v>
      </c>
      <c r="D771" s="2" t="s">
        <v>445</v>
      </c>
      <c r="E771" s="2" t="s">
        <v>28</v>
      </c>
      <c r="F771" s="2" t="s">
        <v>33</v>
      </c>
      <c r="G771" s="2" t="s">
        <v>39</v>
      </c>
      <c r="H771" s="2" t="s">
        <v>44</v>
      </c>
      <c r="I771" s="2" t="s">
        <v>47</v>
      </c>
      <c r="J771" s="6" t="s">
        <v>64</v>
      </c>
      <c r="K771" s="7" t="s">
        <v>497</v>
      </c>
      <c r="L771" s="2" t="s">
        <v>24</v>
      </c>
      <c r="M771" s="3">
        <f>VLOOKUP(A771,'Pro rata results to population'!$A$6:$E$1046,5,FALSE)</f>
        <v>48.729703385256656</v>
      </c>
      <c r="N771" s="3">
        <v>3.0431107354184284</v>
      </c>
      <c r="O771" s="2">
        <v>2.5</v>
      </c>
      <c r="P771" s="3">
        <f t="shared" si="55"/>
        <v>-0.21724429416737134</v>
      </c>
      <c r="Q771" s="2" t="s">
        <v>25</v>
      </c>
      <c r="R771" s="33" t="str">
        <f t="shared" si="56"/>
        <v>Yes</v>
      </c>
      <c r="S771" s="34">
        <f t="shared" si="57"/>
        <v>62.448784294039683</v>
      </c>
      <c r="T771" s="33">
        <f t="shared" si="58"/>
        <v>4</v>
      </c>
      <c r="U771" s="2">
        <f t="shared" si="59"/>
        <v>908</v>
      </c>
      <c r="V771" s="31"/>
    </row>
    <row r="772" spans="1:22">
      <c r="A772" s="2">
        <v>770</v>
      </c>
      <c r="B772" s="2" t="s">
        <v>98</v>
      </c>
      <c r="C772" s="2" t="s">
        <v>36</v>
      </c>
      <c r="D772" s="2" t="s">
        <v>445</v>
      </c>
      <c r="E772" s="2" t="s">
        <v>28</v>
      </c>
      <c r="F772" s="2" t="s">
        <v>33</v>
      </c>
      <c r="G772" s="2" t="s">
        <v>39</v>
      </c>
      <c r="H772" s="2" t="s">
        <v>44</v>
      </c>
      <c r="I772" s="2" t="s">
        <v>76</v>
      </c>
      <c r="J772" s="6" t="s">
        <v>91</v>
      </c>
      <c r="K772" s="7" t="s">
        <v>380</v>
      </c>
      <c r="L772" s="2" t="s">
        <v>24</v>
      </c>
      <c r="M772" s="3">
        <f>VLOOKUP(A772,'Pro rata results to population'!$A$6:$E$1046,5,FALSE)</f>
        <v>20.598013886350561</v>
      </c>
      <c r="N772" s="3">
        <v>2.6204564666103134</v>
      </c>
      <c r="O772" s="2">
        <v>2.5</v>
      </c>
      <c r="P772" s="3">
        <f t="shared" ref="P772:P835" si="60">SUM(1-(N772/O772))</f>
        <v>-4.8182586644125447E-2</v>
      </c>
      <c r="Q772" s="2" t="s">
        <v>25</v>
      </c>
      <c r="R772" s="33" t="str">
        <f t="shared" ref="R772:R835" si="61">IF(AND(P772&lt;0.5,P772&gt;-0.5),"Yes","No")</f>
        <v>Yes</v>
      </c>
      <c r="S772" s="34">
        <f t="shared" ref="S772:S835" si="62">SUM(N772/(M772/1000))</f>
        <v>127.21889018371718</v>
      </c>
      <c r="T772" s="33">
        <f t="shared" ref="T772:T835" si="63">IF(S772&lt;=12,1,IF(S772&lt;25,2,IF(S772&lt;50,3,IF(S772&lt;100,4,5))))</f>
        <v>5</v>
      </c>
      <c r="U772" s="2">
        <f t="shared" ref="U772:U835" si="64">RANK(S772,S$3:S$1043)</f>
        <v>660</v>
      </c>
      <c r="V772" s="31"/>
    </row>
    <row r="773" spans="1:22">
      <c r="A773" s="2">
        <v>771</v>
      </c>
      <c r="B773" s="2" t="s">
        <v>98</v>
      </c>
      <c r="C773" s="2" t="s">
        <v>36</v>
      </c>
      <c r="D773" s="2" t="s">
        <v>445</v>
      </c>
      <c r="E773" s="2" t="s">
        <v>28</v>
      </c>
      <c r="F773" s="2" t="s">
        <v>33</v>
      </c>
      <c r="G773" s="2" t="s">
        <v>39</v>
      </c>
      <c r="H773" s="2" t="s">
        <v>44</v>
      </c>
      <c r="I773" s="2" t="s">
        <v>76</v>
      </c>
      <c r="J773" s="6" t="s">
        <v>91</v>
      </c>
      <c r="K773" s="11">
        <v>210</v>
      </c>
      <c r="L773" s="2" t="s">
        <v>24</v>
      </c>
      <c r="M773" s="3">
        <f>VLOOKUP(A773,'Pro rata results to population'!$A$6:$E$1046,5,FALSE)</f>
        <v>7.2116104033837551</v>
      </c>
      <c r="N773" s="3">
        <v>1.2679628064243449</v>
      </c>
      <c r="O773" s="2">
        <v>2.5</v>
      </c>
      <c r="P773" s="3">
        <f t="shared" si="60"/>
        <v>0.49281487743026209</v>
      </c>
      <c r="Q773" s="2" t="s">
        <v>25</v>
      </c>
      <c r="R773" s="33" t="str">
        <f t="shared" si="61"/>
        <v>Yes</v>
      </c>
      <c r="S773" s="34">
        <f t="shared" si="62"/>
        <v>175.82242183096923</v>
      </c>
      <c r="T773" s="33">
        <f t="shared" si="63"/>
        <v>5</v>
      </c>
      <c r="U773" s="2">
        <f t="shared" si="64"/>
        <v>511</v>
      </c>
      <c r="V773" s="31"/>
    </row>
    <row r="774" spans="1:22">
      <c r="A774" s="2">
        <v>772</v>
      </c>
      <c r="B774" s="2" t="s">
        <v>98</v>
      </c>
      <c r="C774" s="2" t="s">
        <v>36</v>
      </c>
      <c r="D774" s="2" t="s">
        <v>445</v>
      </c>
      <c r="E774" s="2" t="s">
        <v>28</v>
      </c>
      <c r="F774" s="2" t="s">
        <v>33</v>
      </c>
      <c r="G774" s="2" t="s">
        <v>39</v>
      </c>
      <c r="H774" s="2" t="s">
        <v>44</v>
      </c>
      <c r="I774" s="2" t="s">
        <v>76</v>
      </c>
      <c r="J774" s="6" t="s">
        <v>91</v>
      </c>
      <c r="K774" s="7" t="s">
        <v>498</v>
      </c>
      <c r="L774" s="2" t="s">
        <v>24</v>
      </c>
      <c r="M774" s="3">
        <f>VLOOKUP(A774,'Pro rata results to population'!$A$6:$E$1046,5,FALSE)</f>
        <v>38.73977596488583</v>
      </c>
      <c r="N774" s="3">
        <v>3.2121724429416734</v>
      </c>
      <c r="O774" s="2">
        <v>2.5</v>
      </c>
      <c r="P774" s="3">
        <f t="shared" si="60"/>
        <v>-0.28486897717666926</v>
      </c>
      <c r="Q774" s="2" t="s">
        <v>25</v>
      </c>
      <c r="R774" s="33" t="str">
        <f t="shared" si="61"/>
        <v>Yes</v>
      </c>
      <c r="S774" s="34">
        <f t="shared" si="62"/>
        <v>82.91664995309273</v>
      </c>
      <c r="T774" s="33">
        <f t="shared" si="63"/>
        <v>4</v>
      </c>
      <c r="U774" s="2">
        <f t="shared" si="64"/>
        <v>833</v>
      </c>
      <c r="V774" s="31"/>
    </row>
    <row r="775" spans="1:22">
      <c r="A775" s="2">
        <v>773</v>
      </c>
      <c r="B775" s="2" t="s">
        <v>98</v>
      </c>
      <c r="C775" s="2" t="s">
        <v>36</v>
      </c>
      <c r="D775" s="2" t="s">
        <v>445</v>
      </c>
      <c r="E775" s="2" t="s">
        <v>28</v>
      </c>
      <c r="F775" s="2" t="s">
        <v>33</v>
      </c>
      <c r="G775" s="2" t="s">
        <v>39</v>
      </c>
      <c r="H775" s="2" t="s">
        <v>44</v>
      </c>
      <c r="I775" s="2" t="s">
        <v>76</v>
      </c>
      <c r="J775" s="6" t="s">
        <v>91</v>
      </c>
      <c r="K775" s="7" t="s">
        <v>472</v>
      </c>
      <c r="L775" s="2" t="s">
        <v>24</v>
      </c>
      <c r="M775" s="3">
        <f>VLOOKUP(A775,'Pro rata results to population'!$A$6:$E$1046,5,FALSE)</f>
        <v>23.118974555945002</v>
      </c>
      <c r="N775" s="3">
        <v>1.6060862214708367</v>
      </c>
      <c r="O775" s="2">
        <v>2.5</v>
      </c>
      <c r="P775" s="3">
        <f t="shared" si="60"/>
        <v>0.35756551141166537</v>
      </c>
      <c r="Q775" s="2" t="s">
        <v>25</v>
      </c>
      <c r="R775" s="33" t="str">
        <f t="shared" si="61"/>
        <v>Yes</v>
      </c>
      <c r="S775" s="34">
        <f t="shared" si="62"/>
        <v>69.470478354665374</v>
      </c>
      <c r="T775" s="33">
        <f t="shared" si="63"/>
        <v>4</v>
      </c>
      <c r="U775" s="2">
        <f t="shared" si="64"/>
        <v>883</v>
      </c>
      <c r="V775" s="31"/>
    </row>
    <row r="776" spans="1:22">
      <c r="A776" s="2">
        <v>774</v>
      </c>
      <c r="B776" s="2" t="s">
        <v>98</v>
      </c>
      <c r="C776" s="2" t="s">
        <v>36</v>
      </c>
      <c r="D776" s="2" t="s">
        <v>445</v>
      </c>
      <c r="E776" s="2" t="s">
        <v>28</v>
      </c>
      <c r="F776" s="2" t="s">
        <v>33</v>
      </c>
      <c r="G776" s="2" t="s">
        <v>39</v>
      </c>
      <c r="H776" s="2" t="s">
        <v>44</v>
      </c>
      <c r="I776" s="2" t="s">
        <v>76</v>
      </c>
      <c r="J776" s="6" t="s">
        <v>68</v>
      </c>
      <c r="K776" s="7" t="s">
        <v>499</v>
      </c>
      <c r="L776" s="2" t="s">
        <v>24</v>
      </c>
      <c r="M776" s="3">
        <f>VLOOKUP(A776,'Pro rata results to population'!$A$6:$E$1046,5,FALSE)</f>
        <v>34.071485813278251</v>
      </c>
      <c r="N776" s="3">
        <v>1.859678782755706</v>
      </c>
      <c r="O776" s="2">
        <v>2.5</v>
      </c>
      <c r="P776" s="3">
        <f t="shared" si="60"/>
        <v>0.25612848689771761</v>
      </c>
      <c r="Q776" s="2" t="s">
        <v>25</v>
      </c>
      <c r="R776" s="33" t="str">
        <f t="shared" si="61"/>
        <v>Yes</v>
      </c>
      <c r="S776" s="34">
        <f t="shared" si="62"/>
        <v>54.581675508584858</v>
      </c>
      <c r="T776" s="33">
        <f t="shared" si="63"/>
        <v>4</v>
      </c>
      <c r="U776" s="2">
        <f t="shared" si="64"/>
        <v>940</v>
      </c>
      <c r="V776" s="31"/>
    </row>
    <row r="777" spans="1:22">
      <c r="A777" s="2">
        <v>775</v>
      </c>
      <c r="B777" s="2" t="s">
        <v>98</v>
      </c>
      <c r="C777" s="2" t="s">
        <v>36</v>
      </c>
      <c r="D777" s="2" t="s">
        <v>445</v>
      </c>
      <c r="E777" s="2" t="s">
        <v>28</v>
      </c>
      <c r="F777" s="2" t="s">
        <v>33</v>
      </c>
      <c r="G777" s="2" t="s">
        <v>39</v>
      </c>
      <c r="H777" s="2" t="s">
        <v>44</v>
      </c>
      <c r="I777" s="2" t="s">
        <v>76</v>
      </c>
      <c r="J777" s="6" t="s">
        <v>68</v>
      </c>
      <c r="K777" s="7" t="s">
        <v>500</v>
      </c>
      <c r="L777" s="2" t="s">
        <v>24</v>
      </c>
      <c r="M777" s="3">
        <f>VLOOKUP(A777,'Pro rata results to population'!$A$6:$E$1046,5,FALSE)</f>
        <v>23.116050088549276</v>
      </c>
      <c r="N777" s="3">
        <v>2.7049873203719361</v>
      </c>
      <c r="O777" s="2">
        <v>2.5</v>
      </c>
      <c r="P777" s="3">
        <f t="shared" si="60"/>
        <v>-8.1994928148774404E-2</v>
      </c>
      <c r="Q777" s="2" t="s">
        <v>25</v>
      </c>
      <c r="R777" s="33" t="str">
        <f t="shared" si="61"/>
        <v>Yes</v>
      </c>
      <c r="S777" s="34">
        <f t="shared" si="62"/>
        <v>117.01771323431566</v>
      </c>
      <c r="T777" s="33">
        <f t="shared" si="63"/>
        <v>5</v>
      </c>
      <c r="U777" s="2">
        <f t="shared" si="64"/>
        <v>701</v>
      </c>
      <c r="V777" s="31"/>
    </row>
    <row r="778" spans="1:22">
      <c r="A778" s="2">
        <v>776</v>
      </c>
      <c r="B778" s="2" t="s">
        <v>98</v>
      </c>
      <c r="C778" s="2" t="s">
        <v>36</v>
      </c>
      <c r="D778" s="2" t="s">
        <v>445</v>
      </c>
      <c r="E778" s="2" t="s">
        <v>28</v>
      </c>
      <c r="F778" s="2" t="s">
        <v>33</v>
      </c>
      <c r="G778" s="2" t="s">
        <v>39</v>
      </c>
      <c r="H778" s="2" t="s">
        <v>44</v>
      </c>
      <c r="I778" s="2" t="s">
        <v>76</v>
      </c>
      <c r="J778" s="6" t="s">
        <v>68</v>
      </c>
      <c r="K778" s="7" t="s">
        <v>501</v>
      </c>
      <c r="L778" s="2" t="s">
        <v>24</v>
      </c>
      <c r="M778" s="3">
        <f>VLOOKUP(A778,'Pro rata results to population'!$A$6:$E$1046,5,FALSE)</f>
        <v>30.363843303627107</v>
      </c>
      <c r="N778" s="3">
        <v>2.7049873203719352</v>
      </c>
      <c r="O778" s="2">
        <v>2.5</v>
      </c>
      <c r="P778" s="3">
        <f t="shared" si="60"/>
        <v>-8.1994928148774182E-2</v>
      </c>
      <c r="Q778" s="2" t="s">
        <v>25</v>
      </c>
      <c r="R778" s="33" t="str">
        <f t="shared" si="61"/>
        <v>Yes</v>
      </c>
      <c r="S778" s="34">
        <f t="shared" si="62"/>
        <v>89.085801600379469</v>
      </c>
      <c r="T778" s="33">
        <f t="shared" si="63"/>
        <v>4</v>
      </c>
      <c r="U778" s="2">
        <f t="shared" si="64"/>
        <v>810</v>
      </c>
      <c r="V778" s="31"/>
    </row>
    <row r="779" spans="1:22">
      <c r="A779" s="2">
        <v>777</v>
      </c>
      <c r="B779" s="2" t="s">
        <v>98</v>
      </c>
      <c r="C779" s="2" t="s">
        <v>36</v>
      </c>
      <c r="D779" s="2" t="s">
        <v>445</v>
      </c>
      <c r="E779" s="2" t="s">
        <v>28</v>
      </c>
      <c r="F779" s="2" t="s">
        <v>33</v>
      </c>
      <c r="G779" s="2" t="s">
        <v>39</v>
      </c>
      <c r="H779" s="2" t="s">
        <v>44</v>
      </c>
      <c r="I779" s="2" t="s">
        <v>76</v>
      </c>
      <c r="J779" s="6" t="s">
        <v>68</v>
      </c>
      <c r="K779" s="7" t="s">
        <v>502</v>
      </c>
      <c r="L779" s="2" t="s">
        <v>24</v>
      </c>
      <c r="M779" s="3">
        <f>VLOOKUP(A779,'Pro rata results to population'!$A$6:$E$1046,5,FALSE)</f>
        <v>18.372167317153519</v>
      </c>
      <c r="N779" s="3">
        <v>1.4370245139475908</v>
      </c>
      <c r="O779" s="2">
        <v>2.5</v>
      </c>
      <c r="P779" s="3">
        <f t="shared" si="60"/>
        <v>0.42519019442096373</v>
      </c>
      <c r="Q779" s="2" t="s">
        <v>25</v>
      </c>
      <c r="R779" s="33" t="str">
        <f t="shared" si="61"/>
        <v>Yes</v>
      </c>
      <c r="S779" s="34">
        <f t="shared" si="62"/>
        <v>78.217473700333983</v>
      </c>
      <c r="T779" s="33">
        <f t="shared" si="63"/>
        <v>4</v>
      </c>
      <c r="U779" s="2">
        <f t="shared" si="64"/>
        <v>847</v>
      </c>
      <c r="V779" s="31"/>
    </row>
    <row r="780" spans="1:22">
      <c r="A780" s="2">
        <v>778</v>
      </c>
      <c r="B780" s="2" t="s">
        <v>98</v>
      </c>
      <c r="C780" s="2" t="s">
        <v>36</v>
      </c>
      <c r="D780" s="2" t="s">
        <v>445</v>
      </c>
      <c r="E780" s="2" t="s">
        <v>28</v>
      </c>
      <c r="F780" s="2" t="s">
        <v>33</v>
      </c>
      <c r="G780" s="2" t="s">
        <v>39</v>
      </c>
      <c r="H780" s="2" t="s">
        <v>44</v>
      </c>
      <c r="I780" s="2" t="s">
        <v>76</v>
      </c>
      <c r="J780" s="6" t="s">
        <v>58</v>
      </c>
      <c r="K780" s="7" t="s">
        <v>503</v>
      </c>
      <c r="L780" s="2" t="s">
        <v>24</v>
      </c>
      <c r="M780" s="3">
        <f>VLOOKUP(A780,'Pro rata results to population'!$A$6:$E$1046,5,FALSE)</f>
        <v>31.007427984484885</v>
      </c>
      <c r="N780" s="3">
        <v>3.6348267117497906</v>
      </c>
      <c r="O780" s="2">
        <v>2.5</v>
      </c>
      <c r="P780" s="3">
        <f t="shared" si="60"/>
        <v>-0.45393068469991626</v>
      </c>
      <c r="Q780" s="2" t="s">
        <v>25</v>
      </c>
      <c r="R780" s="33" t="str">
        <f t="shared" si="61"/>
        <v>Yes</v>
      </c>
      <c r="S780" s="34">
        <f t="shared" si="62"/>
        <v>117.22438615574761</v>
      </c>
      <c r="T780" s="33">
        <f t="shared" si="63"/>
        <v>5</v>
      </c>
      <c r="U780" s="2">
        <f t="shared" si="64"/>
        <v>699</v>
      </c>
      <c r="V780" s="31"/>
    </row>
    <row r="781" spans="1:22">
      <c r="A781" s="2">
        <v>779</v>
      </c>
      <c r="B781" s="2" t="s">
        <v>98</v>
      </c>
      <c r="C781" s="2" t="s">
        <v>36</v>
      </c>
      <c r="D781" s="2" t="s">
        <v>445</v>
      </c>
      <c r="E781" s="2" t="s">
        <v>28</v>
      </c>
      <c r="F781" s="2" t="s">
        <v>33</v>
      </c>
      <c r="G781" s="2" t="s">
        <v>39</v>
      </c>
      <c r="H781" s="2" t="s">
        <v>44</v>
      </c>
      <c r="I781" s="2" t="s">
        <v>76</v>
      </c>
      <c r="J781" s="6" t="s">
        <v>58</v>
      </c>
      <c r="K781" s="7">
        <v>265</v>
      </c>
      <c r="L781" s="2" t="s">
        <v>24</v>
      </c>
      <c r="M781" s="3">
        <f>VLOOKUP(A781,'Pro rata results to population'!$A$6:$E$1046,5,FALSE)</f>
        <v>7.9549940185903516</v>
      </c>
      <c r="N781" s="3">
        <v>1.2679628064243449</v>
      </c>
      <c r="O781" s="2">
        <v>2.5</v>
      </c>
      <c r="P781" s="3">
        <f t="shared" si="60"/>
        <v>0.49281487743026209</v>
      </c>
      <c r="Q781" s="2" t="s">
        <v>25</v>
      </c>
      <c r="R781" s="33" t="str">
        <f t="shared" si="61"/>
        <v>Yes</v>
      </c>
      <c r="S781" s="34">
        <f t="shared" si="62"/>
        <v>159.39205025939563</v>
      </c>
      <c r="T781" s="33">
        <f t="shared" si="63"/>
        <v>5</v>
      </c>
      <c r="U781" s="2">
        <f t="shared" si="64"/>
        <v>549</v>
      </c>
      <c r="V781" s="31"/>
    </row>
    <row r="782" spans="1:22">
      <c r="A782" s="2">
        <v>780</v>
      </c>
      <c r="B782" s="2" t="s">
        <v>98</v>
      </c>
      <c r="C782" s="2" t="s">
        <v>36</v>
      </c>
      <c r="D782" s="2" t="s">
        <v>445</v>
      </c>
      <c r="E782" s="2" t="s">
        <v>28</v>
      </c>
      <c r="F782" s="2" t="s">
        <v>33</v>
      </c>
      <c r="G782" s="2" t="s">
        <v>39</v>
      </c>
      <c r="H782" s="2" t="s">
        <v>44</v>
      </c>
      <c r="I782" s="2" t="s">
        <v>76</v>
      </c>
      <c r="J782" s="6" t="s">
        <v>58</v>
      </c>
      <c r="K782" s="7" t="s">
        <v>504</v>
      </c>
      <c r="L782" s="2" t="s">
        <v>24</v>
      </c>
      <c r="M782" s="3">
        <f>VLOOKUP(A782,'Pro rata results to population'!$A$6:$E$1046,5,FALSE)</f>
        <v>37.12848204117536</v>
      </c>
      <c r="N782" s="3">
        <v>3.5502958579881669</v>
      </c>
      <c r="O782" s="2">
        <v>2.5</v>
      </c>
      <c r="P782" s="3">
        <f t="shared" si="60"/>
        <v>-0.42011834319526686</v>
      </c>
      <c r="Q782" s="2" t="s">
        <v>25</v>
      </c>
      <c r="R782" s="33" t="str">
        <f t="shared" si="61"/>
        <v>Yes</v>
      </c>
      <c r="S782" s="34">
        <f t="shared" si="62"/>
        <v>95.621896258804796</v>
      </c>
      <c r="T782" s="33">
        <f t="shared" si="63"/>
        <v>4</v>
      </c>
      <c r="U782" s="2">
        <f t="shared" si="64"/>
        <v>784</v>
      </c>
      <c r="V782" s="31"/>
    </row>
    <row r="783" spans="1:22">
      <c r="A783" s="2">
        <v>781</v>
      </c>
      <c r="B783" s="2" t="s">
        <v>98</v>
      </c>
      <c r="C783" s="2" t="s">
        <v>36</v>
      </c>
      <c r="D783" s="2" t="s">
        <v>445</v>
      </c>
      <c r="E783" s="2" t="s">
        <v>28</v>
      </c>
      <c r="F783" s="2" t="s">
        <v>33</v>
      </c>
      <c r="G783" s="2" t="s">
        <v>39</v>
      </c>
      <c r="H783" s="2" t="s">
        <v>44</v>
      </c>
      <c r="I783" s="2" t="s">
        <v>76</v>
      </c>
      <c r="J783" s="6" t="s">
        <v>58</v>
      </c>
      <c r="K783" s="7" t="s">
        <v>478</v>
      </c>
      <c r="L783" s="2" t="s">
        <v>24</v>
      </c>
      <c r="M783" s="3">
        <f>VLOOKUP(A783,'Pro rata results to population'!$A$6:$E$1046,5,FALSE)</f>
        <v>32.578930245762521</v>
      </c>
      <c r="N783" s="3">
        <v>2.6204564666103134</v>
      </c>
      <c r="O783" s="2">
        <v>2.5</v>
      </c>
      <c r="P783" s="3">
        <f t="shared" si="60"/>
        <v>-4.8182586644125447E-2</v>
      </c>
      <c r="Q783" s="2" t="s">
        <v>25</v>
      </c>
      <c r="R783" s="33" t="str">
        <f t="shared" si="61"/>
        <v>Yes</v>
      </c>
      <c r="S783" s="34">
        <f t="shared" si="62"/>
        <v>80.434085675699905</v>
      </c>
      <c r="T783" s="33">
        <f t="shared" si="63"/>
        <v>4</v>
      </c>
      <c r="U783" s="2">
        <f t="shared" si="64"/>
        <v>839</v>
      </c>
      <c r="V783" s="31"/>
    </row>
    <row r="784" spans="1:22">
      <c r="A784" s="2">
        <v>782</v>
      </c>
      <c r="B784" s="2" t="s">
        <v>98</v>
      </c>
      <c r="C784" s="2" t="s">
        <v>36</v>
      </c>
      <c r="D784" s="2" t="s">
        <v>445</v>
      </c>
      <c r="E784" s="2" t="s">
        <v>28</v>
      </c>
      <c r="F784" s="2" t="s">
        <v>33</v>
      </c>
      <c r="G784" s="2" t="s">
        <v>39</v>
      </c>
      <c r="H784" s="2" t="s">
        <v>44</v>
      </c>
      <c r="I784" s="2" t="s">
        <v>76</v>
      </c>
      <c r="J784" s="6" t="s">
        <v>58</v>
      </c>
      <c r="K784" s="7" t="s">
        <v>505</v>
      </c>
      <c r="L784" s="2" t="s">
        <v>24</v>
      </c>
      <c r="M784" s="3">
        <f>VLOOKUP(A784,'Pro rata results to population'!$A$6:$E$1046,5,FALSE)</f>
        <v>27.053068142970591</v>
      </c>
      <c r="N784" s="3">
        <v>1.521555367709214</v>
      </c>
      <c r="O784" s="2">
        <v>2.5</v>
      </c>
      <c r="P784" s="3">
        <f t="shared" si="60"/>
        <v>0.39137785291631444</v>
      </c>
      <c r="Q784" s="2" t="s">
        <v>25</v>
      </c>
      <c r="R784" s="33" t="str">
        <f t="shared" si="61"/>
        <v>Yes</v>
      </c>
      <c r="S784" s="34">
        <f t="shared" si="62"/>
        <v>56.243356933419456</v>
      </c>
      <c r="T784" s="33">
        <f t="shared" si="63"/>
        <v>4</v>
      </c>
      <c r="U784" s="2">
        <f t="shared" si="64"/>
        <v>935</v>
      </c>
      <c r="V784" s="31"/>
    </row>
    <row r="785" spans="1:22">
      <c r="A785" s="2">
        <v>783</v>
      </c>
      <c r="B785" s="2" t="s">
        <v>98</v>
      </c>
      <c r="C785" s="2" t="s">
        <v>36</v>
      </c>
      <c r="D785" s="2" t="s">
        <v>445</v>
      </c>
      <c r="E785" s="2" t="s">
        <v>28</v>
      </c>
      <c r="F785" s="2" t="s">
        <v>33</v>
      </c>
      <c r="G785" s="2" t="s">
        <v>39</v>
      </c>
      <c r="H785" s="2" t="s">
        <v>44</v>
      </c>
      <c r="I785" s="2" t="s">
        <v>76</v>
      </c>
      <c r="J785" s="6" t="s">
        <v>58</v>
      </c>
      <c r="K785" s="7">
        <v>520</v>
      </c>
      <c r="L785" s="2" t="s">
        <v>24</v>
      </c>
      <c r="M785" s="3">
        <f>VLOOKUP(A785,'Pro rata results to population'!$A$6:$E$1046,5,FALSE)</f>
        <v>33.594832050469805</v>
      </c>
      <c r="N785" s="3">
        <v>2.5359256128486898</v>
      </c>
      <c r="O785" s="2">
        <v>2.5</v>
      </c>
      <c r="P785" s="3">
        <f t="shared" si="60"/>
        <v>-1.4370245139475823E-2</v>
      </c>
      <c r="Q785" s="2" t="s">
        <v>25</v>
      </c>
      <c r="R785" s="33" t="str">
        <f t="shared" si="61"/>
        <v>Yes</v>
      </c>
      <c r="S785" s="34">
        <f t="shared" si="62"/>
        <v>75.485586861662142</v>
      </c>
      <c r="T785" s="33">
        <f t="shared" si="63"/>
        <v>4</v>
      </c>
      <c r="U785" s="2">
        <f t="shared" si="64"/>
        <v>862</v>
      </c>
      <c r="V785" s="31"/>
    </row>
    <row r="786" spans="1:22">
      <c r="A786" s="2">
        <v>784</v>
      </c>
      <c r="B786" s="2" t="s">
        <v>98</v>
      </c>
      <c r="C786" s="2" t="s">
        <v>36</v>
      </c>
      <c r="D786" s="2" t="s">
        <v>445</v>
      </c>
      <c r="E786" s="2" t="s">
        <v>28</v>
      </c>
      <c r="F786" s="2" t="s">
        <v>33</v>
      </c>
      <c r="G786" s="2" t="s">
        <v>39</v>
      </c>
      <c r="H786" s="2" t="s">
        <v>44</v>
      </c>
      <c r="I786" s="2" t="s">
        <v>76</v>
      </c>
      <c r="J786" s="6" t="s">
        <v>58</v>
      </c>
      <c r="K786" s="7" t="s">
        <v>506</v>
      </c>
      <c r="L786" s="2" t="s">
        <v>24</v>
      </c>
      <c r="M786" s="3">
        <f>VLOOKUP(A786,'Pro rata results to population'!$A$6:$E$1046,5,FALSE)</f>
        <v>34.422779897259211</v>
      </c>
      <c r="N786" s="3">
        <v>2.7049873203719361</v>
      </c>
      <c r="O786" s="2">
        <v>2.5</v>
      </c>
      <c r="P786" s="3">
        <f t="shared" si="60"/>
        <v>-8.1994928148774404E-2</v>
      </c>
      <c r="Q786" s="2" t="s">
        <v>25</v>
      </c>
      <c r="R786" s="33" t="str">
        <f t="shared" si="61"/>
        <v>Yes</v>
      </c>
      <c r="S786" s="34">
        <f t="shared" si="62"/>
        <v>78.581315293112368</v>
      </c>
      <c r="T786" s="33">
        <f t="shared" si="63"/>
        <v>4</v>
      </c>
      <c r="U786" s="2">
        <f t="shared" si="64"/>
        <v>844</v>
      </c>
      <c r="V786" s="31"/>
    </row>
    <row r="787" spans="1:22">
      <c r="A787" s="2">
        <v>785</v>
      </c>
      <c r="B787" s="2" t="s">
        <v>98</v>
      </c>
      <c r="C787" s="2" t="s">
        <v>36</v>
      </c>
      <c r="D787" s="2" t="s">
        <v>445</v>
      </c>
      <c r="E787" s="2" t="s">
        <v>28</v>
      </c>
      <c r="F787" s="2" t="s">
        <v>33</v>
      </c>
      <c r="G787" s="2" t="s">
        <v>39</v>
      </c>
      <c r="H787" s="2" t="s">
        <v>44</v>
      </c>
      <c r="I787" s="2" t="s">
        <v>76</v>
      </c>
      <c r="J787" s="6" t="s">
        <v>58</v>
      </c>
      <c r="K787" s="7" t="s">
        <v>423</v>
      </c>
      <c r="L787" s="2" t="s">
        <v>24</v>
      </c>
      <c r="M787" s="3">
        <f>VLOOKUP(A787,'Pro rata results to population'!$A$6:$E$1046,5,FALSE)</f>
        <v>29.616089590859353</v>
      </c>
      <c r="N787" s="3">
        <v>2.7049873203719375</v>
      </c>
      <c r="O787" s="2">
        <v>2.5</v>
      </c>
      <c r="P787" s="3">
        <f t="shared" si="60"/>
        <v>-8.199492814877507E-2</v>
      </c>
      <c r="Q787" s="2" t="s">
        <v>25</v>
      </c>
      <c r="R787" s="33" t="str">
        <f t="shared" si="61"/>
        <v>Yes</v>
      </c>
      <c r="S787" s="34">
        <f t="shared" si="62"/>
        <v>91.335060021117684</v>
      </c>
      <c r="T787" s="33">
        <f t="shared" si="63"/>
        <v>4</v>
      </c>
      <c r="U787" s="2">
        <f t="shared" si="64"/>
        <v>799</v>
      </c>
      <c r="V787" s="31"/>
    </row>
    <row r="788" spans="1:22">
      <c r="A788" s="2">
        <v>786</v>
      </c>
      <c r="B788" s="2" t="s">
        <v>98</v>
      </c>
      <c r="C788" s="2" t="s">
        <v>36</v>
      </c>
      <c r="D788" s="2" t="s">
        <v>445</v>
      </c>
      <c r="E788" s="2" t="s">
        <v>28</v>
      </c>
      <c r="F788" s="2" t="s">
        <v>221</v>
      </c>
      <c r="G788" s="2" t="s">
        <v>221</v>
      </c>
      <c r="H788" s="2" t="s">
        <v>24</v>
      </c>
      <c r="I788" s="2" t="s">
        <v>24</v>
      </c>
      <c r="J788" s="2" t="s">
        <v>24</v>
      </c>
      <c r="K788" s="7" t="s">
        <v>24</v>
      </c>
      <c r="L788" s="2" t="s">
        <v>24</v>
      </c>
      <c r="M788" s="3">
        <f>VLOOKUP(A788,'Pro rata results to population'!$A$6:$E$1046,5,FALSE)</f>
        <v>105.92305446908816</v>
      </c>
      <c r="N788" s="3">
        <v>3.5502958579881669</v>
      </c>
      <c r="O788" s="2">
        <v>2.5</v>
      </c>
      <c r="P788" s="3">
        <f t="shared" si="60"/>
        <v>-0.42011834319526686</v>
      </c>
      <c r="Q788" s="2" t="s">
        <v>25</v>
      </c>
      <c r="R788" s="33" t="str">
        <f t="shared" si="61"/>
        <v>Yes</v>
      </c>
      <c r="S788" s="34">
        <f t="shared" si="62"/>
        <v>33.517687681714847</v>
      </c>
      <c r="T788" s="33">
        <f t="shared" si="63"/>
        <v>3</v>
      </c>
      <c r="U788" s="2">
        <f t="shared" si="64"/>
        <v>1005</v>
      </c>
      <c r="V788" s="31"/>
    </row>
    <row r="789" spans="1:22" ht="23.1">
      <c r="A789" s="2">
        <v>787</v>
      </c>
      <c r="B789" s="2" t="s">
        <v>98</v>
      </c>
      <c r="C789" s="2" t="s">
        <v>36</v>
      </c>
      <c r="D789" s="2" t="s">
        <v>445</v>
      </c>
      <c r="E789" s="2" t="s">
        <v>50</v>
      </c>
      <c r="F789" s="2" t="s">
        <v>33</v>
      </c>
      <c r="G789" s="2" t="s">
        <v>38</v>
      </c>
      <c r="H789" s="2" t="s">
        <v>43</v>
      </c>
      <c r="I789" s="2" t="s">
        <v>24</v>
      </c>
      <c r="J789" s="6" t="s">
        <v>24</v>
      </c>
      <c r="K789" s="7" t="s">
        <v>24</v>
      </c>
      <c r="L789" s="2" t="s">
        <v>24</v>
      </c>
      <c r="M789" s="3">
        <f>VLOOKUP(A789,'Pro rata results to population'!$A$6:$E$1046,5,FALSE)</f>
        <v>29.429867670421586</v>
      </c>
      <c r="N789" s="3">
        <v>3.9729501267962828</v>
      </c>
      <c r="O789" s="2">
        <v>2.5</v>
      </c>
      <c r="P789" s="3">
        <f t="shared" si="60"/>
        <v>-0.5891800507185132</v>
      </c>
      <c r="Q789" s="2" t="s">
        <v>25</v>
      </c>
      <c r="R789" s="33" t="str">
        <f t="shared" si="61"/>
        <v>No</v>
      </c>
      <c r="S789" s="34">
        <f t="shared" si="62"/>
        <v>134.99721341898137</v>
      </c>
      <c r="T789" s="33">
        <f t="shared" si="63"/>
        <v>5</v>
      </c>
      <c r="U789" s="2">
        <f t="shared" si="64"/>
        <v>627</v>
      </c>
      <c r="V789" s="31" t="s">
        <v>338</v>
      </c>
    </row>
    <row r="790" spans="1:22">
      <c r="A790" s="2">
        <v>788</v>
      </c>
      <c r="B790" s="2" t="s">
        <v>98</v>
      </c>
      <c r="C790" s="2" t="s">
        <v>36</v>
      </c>
      <c r="D790" s="2" t="s">
        <v>445</v>
      </c>
      <c r="E790" s="2" t="s">
        <v>50</v>
      </c>
      <c r="F790" s="2" t="s">
        <v>33</v>
      </c>
      <c r="G790" s="2" t="s">
        <v>38</v>
      </c>
      <c r="H790" s="2" t="s">
        <v>44</v>
      </c>
      <c r="I790" s="2" t="s">
        <v>45</v>
      </c>
      <c r="J790" s="6" t="s">
        <v>112</v>
      </c>
      <c r="K790" s="7" t="s">
        <v>486</v>
      </c>
      <c r="L790" s="2" t="s">
        <v>24</v>
      </c>
      <c r="M790" s="3">
        <f>VLOOKUP(A790,'Pro rata results to population'!$A$6:$E$1046,5,FALSE)</f>
        <v>28.414189925096615</v>
      </c>
      <c r="N790" s="3">
        <v>1.6906170752324596</v>
      </c>
      <c r="O790" s="2">
        <v>2.5</v>
      </c>
      <c r="P790" s="3">
        <f t="shared" si="60"/>
        <v>0.32375316990701619</v>
      </c>
      <c r="Q790" s="2" t="s">
        <v>25</v>
      </c>
      <c r="R790" s="33" t="str">
        <f t="shared" si="61"/>
        <v>Yes</v>
      </c>
      <c r="S790" s="34">
        <f t="shared" si="62"/>
        <v>59.499041841035741</v>
      </c>
      <c r="T790" s="33">
        <f t="shared" si="63"/>
        <v>4</v>
      </c>
      <c r="U790" s="2">
        <f t="shared" si="64"/>
        <v>926</v>
      </c>
      <c r="V790" s="31"/>
    </row>
    <row r="791" spans="1:22">
      <c r="A791" s="2">
        <v>789</v>
      </c>
      <c r="B791" s="2" t="s">
        <v>98</v>
      </c>
      <c r="C791" s="2" t="s">
        <v>36</v>
      </c>
      <c r="D791" s="2" t="s">
        <v>445</v>
      </c>
      <c r="E791" s="2" t="s">
        <v>50</v>
      </c>
      <c r="F791" s="2" t="s">
        <v>33</v>
      </c>
      <c r="G791" s="2" t="s">
        <v>38</v>
      </c>
      <c r="H791" s="2" t="s">
        <v>44</v>
      </c>
      <c r="I791" s="2" t="s">
        <v>45</v>
      </c>
      <c r="J791" s="6" t="s">
        <v>112</v>
      </c>
      <c r="K791" s="7" t="s">
        <v>263</v>
      </c>
      <c r="L791" s="2" t="s">
        <v>24</v>
      </c>
      <c r="M791" s="3">
        <f>VLOOKUP(A791,'Pro rata results to population'!$A$6:$E$1046,5,FALSE)</f>
        <v>54.569629663881216</v>
      </c>
      <c r="N791" s="3">
        <v>2.7049873203719357</v>
      </c>
      <c r="O791" s="2">
        <v>2.5</v>
      </c>
      <c r="P791" s="3">
        <f t="shared" si="60"/>
        <v>-8.1994928148774182E-2</v>
      </c>
      <c r="Q791" s="2" t="s">
        <v>25</v>
      </c>
      <c r="R791" s="33" t="str">
        <f t="shared" si="61"/>
        <v>Yes</v>
      </c>
      <c r="S791" s="34">
        <f t="shared" si="62"/>
        <v>49.569464499450774</v>
      </c>
      <c r="T791" s="33">
        <f t="shared" si="63"/>
        <v>3</v>
      </c>
      <c r="U791" s="2">
        <f t="shared" si="64"/>
        <v>958</v>
      </c>
      <c r="V791" s="31"/>
    </row>
    <row r="792" spans="1:22">
      <c r="A792" s="2">
        <v>790</v>
      </c>
      <c r="B792" s="2" t="s">
        <v>98</v>
      </c>
      <c r="C792" s="2" t="s">
        <v>36</v>
      </c>
      <c r="D792" s="2" t="s">
        <v>445</v>
      </c>
      <c r="E792" s="2" t="s">
        <v>50</v>
      </c>
      <c r="F792" s="2" t="s">
        <v>33</v>
      </c>
      <c r="G792" s="2" t="s">
        <v>38</v>
      </c>
      <c r="H792" s="2" t="s">
        <v>44</v>
      </c>
      <c r="I792" s="2" t="s">
        <v>46</v>
      </c>
      <c r="J792" s="6" t="s">
        <v>117</v>
      </c>
      <c r="K792" s="7" t="s">
        <v>24</v>
      </c>
      <c r="L792" s="2" t="s">
        <v>24</v>
      </c>
      <c r="M792" s="3">
        <f>VLOOKUP(A792,'Pro rata results to population'!$A$6:$E$1046,5,FALSE)</f>
        <v>30.56877257514622</v>
      </c>
      <c r="N792" s="3">
        <v>1.8596787827557053</v>
      </c>
      <c r="O792" s="2">
        <v>2.5</v>
      </c>
      <c r="P792" s="3">
        <f t="shared" si="60"/>
        <v>0.25612848689771783</v>
      </c>
      <c r="Q792" s="2" t="s">
        <v>25</v>
      </c>
      <c r="R792" s="33" t="str">
        <f t="shared" si="61"/>
        <v>Yes</v>
      </c>
      <c r="S792" s="34">
        <f t="shared" si="62"/>
        <v>60.835899713804913</v>
      </c>
      <c r="T792" s="33">
        <f t="shared" si="63"/>
        <v>4</v>
      </c>
      <c r="U792" s="2">
        <f t="shared" si="64"/>
        <v>915</v>
      </c>
      <c r="V792" s="31"/>
    </row>
    <row r="793" spans="1:22">
      <c r="A793" s="2">
        <v>791</v>
      </c>
      <c r="B793" s="2" t="s">
        <v>98</v>
      </c>
      <c r="C793" s="2" t="s">
        <v>36</v>
      </c>
      <c r="D793" s="2" t="s">
        <v>445</v>
      </c>
      <c r="E793" s="2" t="s">
        <v>50</v>
      </c>
      <c r="F793" s="2" t="s">
        <v>33</v>
      </c>
      <c r="G793" s="2" t="s">
        <v>38</v>
      </c>
      <c r="H793" s="2" t="s">
        <v>44</v>
      </c>
      <c r="I793" s="2" t="s">
        <v>46</v>
      </c>
      <c r="J793" s="6" t="s">
        <v>60</v>
      </c>
      <c r="K793" s="11" t="s">
        <v>507</v>
      </c>
      <c r="L793" s="2" t="s">
        <v>24</v>
      </c>
      <c r="M793" s="3">
        <f>VLOOKUP(A793,'Pro rata results to population'!$A$6:$E$1046,5,FALSE)</f>
        <v>25.425049244290804</v>
      </c>
      <c r="N793" s="3">
        <v>2.3668639053254439</v>
      </c>
      <c r="O793" s="2">
        <v>2.5</v>
      </c>
      <c r="P793" s="3">
        <f t="shared" si="60"/>
        <v>5.3254437869822424E-2</v>
      </c>
      <c r="Q793" s="2" t="s">
        <v>25</v>
      </c>
      <c r="R793" s="33" t="str">
        <f t="shared" si="61"/>
        <v>Yes</v>
      </c>
      <c r="S793" s="34">
        <f t="shared" si="62"/>
        <v>93.091812038748486</v>
      </c>
      <c r="T793" s="33">
        <f t="shared" si="63"/>
        <v>4</v>
      </c>
      <c r="U793" s="2">
        <f t="shared" si="64"/>
        <v>792</v>
      </c>
      <c r="V793" s="31"/>
    </row>
    <row r="794" spans="1:22">
      <c r="A794" s="2">
        <v>792</v>
      </c>
      <c r="B794" s="2" t="s">
        <v>98</v>
      </c>
      <c r="C794" s="2" t="s">
        <v>36</v>
      </c>
      <c r="D794" s="2" t="s">
        <v>445</v>
      </c>
      <c r="E794" s="2" t="s">
        <v>50</v>
      </c>
      <c r="F794" s="2" t="s">
        <v>33</v>
      </c>
      <c r="G794" s="2" t="s">
        <v>38</v>
      </c>
      <c r="H794" s="2" t="s">
        <v>44</v>
      </c>
      <c r="I794" s="2" t="s">
        <v>46</v>
      </c>
      <c r="J794" s="6" t="s">
        <v>60</v>
      </c>
      <c r="K794" s="7" t="s">
        <v>508</v>
      </c>
      <c r="L794" s="2" t="s">
        <v>24</v>
      </c>
      <c r="M794" s="3">
        <f>VLOOKUP(A794,'Pro rata results to population'!$A$6:$E$1046,5,FALSE)</f>
        <v>19.801979907495724</v>
      </c>
      <c r="N794" s="3">
        <v>2.3668639053254443</v>
      </c>
      <c r="O794" s="2">
        <v>2.5</v>
      </c>
      <c r="P794" s="3">
        <f t="shared" si="60"/>
        <v>5.3254437869822313E-2</v>
      </c>
      <c r="Q794" s="2" t="s">
        <v>25</v>
      </c>
      <c r="R794" s="33" t="str">
        <f t="shared" si="61"/>
        <v>Yes</v>
      </c>
      <c r="S794" s="34">
        <f t="shared" si="62"/>
        <v>119.5266289725658</v>
      </c>
      <c r="T794" s="33">
        <f t="shared" si="63"/>
        <v>5</v>
      </c>
      <c r="U794" s="2">
        <f t="shared" si="64"/>
        <v>686</v>
      </c>
      <c r="V794" s="31"/>
    </row>
    <row r="795" spans="1:22">
      <c r="A795" s="2">
        <v>793</v>
      </c>
      <c r="B795" s="2" t="s">
        <v>98</v>
      </c>
      <c r="C795" s="2" t="s">
        <v>36</v>
      </c>
      <c r="D795" s="2" t="s">
        <v>445</v>
      </c>
      <c r="E795" s="2" t="s">
        <v>50</v>
      </c>
      <c r="F795" s="2" t="s">
        <v>33</v>
      </c>
      <c r="G795" s="2" t="s">
        <v>38</v>
      </c>
      <c r="H795" s="2" t="s">
        <v>44</v>
      </c>
      <c r="I795" s="2" t="s">
        <v>46</v>
      </c>
      <c r="J795" s="6" t="s">
        <v>124</v>
      </c>
      <c r="K795" s="7" t="s">
        <v>24</v>
      </c>
      <c r="L795" s="2" t="s">
        <v>24</v>
      </c>
      <c r="M795" s="3">
        <f>VLOOKUP(A795,'Pro rata results to population'!$A$6:$E$1046,5,FALSE)</f>
        <v>17.438441272000137</v>
      </c>
      <c r="N795" s="3">
        <v>1.3524936601859676</v>
      </c>
      <c r="O795" s="2">
        <v>2.5</v>
      </c>
      <c r="P795" s="3">
        <f t="shared" si="60"/>
        <v>0.45900253592561291</v>
      </c>
      <c r="Q795" s="2" t="s">
        <v>25</v>
      </c>
      <c r="R795" s="33" t="str">
        <f t="shared" si="61"/>
        <v>Yes</v>
      </c>
      <c r="S795" s="34">
        <f t="shared" si="62"/>
        <v>77.55817386944932</v>
      </c>
      <c r="T795" s="33">
        <f t="shared" si="63"/>
        <v>4</v>
      </c>
      <c r="U795" s="2">
        <f t="shared" si="64"/>
        <v>853</v>
      </c>
      <c r="V795" s="31"/>
    </row>
    <row r="796" spans="1:22">
      <c r="A796" s="2">
        <v>794</v>
      </c>
      <c r="B796" s="2" t="s">
        <v>98</v>
      </c>
      <c r="C796" s="2" t="s">
        <v>36</v>
      </c>
      <c r="D796" s="2" t="s">
        <v>445</v>
      </c>
      <c r="E796" s="2" t="s">
        <v>50</v>
      </c>
      <c r="F796" s="2" t="s">
        <v>33</v>
      </c>
      <c r="G796" s="2" t="s">
        <v>38</v>
      </c>
      <c r="H796" s="2" t="s">
        <v>44</v>
      </c>
      <c r="I796" s="2" t="s">
        <v>46</v>
      </c>
      <c r="J796" s="6" t="s">
        <v>61</v>
      </c>
      <c r="K796" s="7" t="s">
        <v>24</v>
      </c>
      <c r="L796" s="2" t="s">
        <v>24</v>
      </c>
      <c r="M796" s="3">
        <f>VLOOKUP(A796,'Pro rata results to population'!$A$6:$E$1046,5,FALSE)</f>
        <v>47.115148186389938</v>
      </c>
      <c r="N796" s="3">
        <v>3.0431107354184288</v>
      </c>
      <c r="O796" s="2">
        <v>2.5</v>
      </c>
      <c r="P796" s="3">
        <f t="shared" si="60"/>
        <v>-0.21724429416737157</v>
      </c>
      <c r="Q796" s="2" t="s">
        <v>25</v>
      </c>
      <c r="R796" s="33" t="str">
        <f t="shared" si="61"/>
        <v>Yes</v>
      </c>
      <c r="S796" s="34">
        <f t="shared" si="62"/>
        <v>64.588796863796901</v>
      </c>
      <c r="T796" s="33">
        <f t="shared" si="63"/>
        <v>4</v>
      </c>
      <c r="U796" s="2">
        <f t="shared" si="64"/>
        <v>900</v>
      </c>
      <c r="V796" s="31"/>
    </row>
    <row r="797" spans="1:22">
      <c r="A797" s="2">
        <v>795</v>
      </c>
      <c r="B797" s="2" t="s">
        <v>98</v>
      </c>
      <c r="C797" s="2" t="s">
        <v>36</v>
      </c>
      <c r="D797" s="2" t="s">
        <v>445</v>
      </c>
      <c r="E797" s="2" t="s">
        <v>50</v>
      </c>
      <c r="F797" s="2" t="s">
        <v>33</v>
      </c>
      <c r="G797" s="2" t="s">
        <v>38</v>
      </c>
      <c r="H797" s="2" t="s">
        <v>44</v>
      </c>
      <c r="I797" s="2" t="s">
        <v>46</v>
      </c>
      <c r="J797" s="6" t="s">
        <v>131</v>
      </c>
      <c r="K797" s="7" t="s">
        <v>24</v>
      </c>
      <c r="L797" s="2" t="s">
        <v>24</v>
      </c>
      <c r="M797" s="3">
        <f>VLOOKUP(A797,'Pro rata results to population'!$A$6:$E$1046,5,FALSE)</f>
        <v>70.338122776674652</v>
      </c>
      <c r="N797" s="3">
        <v>2.7895181741335597</v>
      </c>
      <c r="O797" s="2">
        <v>2.5</v>
      </c>
      <c r="P797" s="3">
        <f t="shared" si="60"/>
        <v>-0.11580726965342381</v>
      </c>
      <c r="Q797" s="2" t="s">
        <v>25</v>
      </c>
      <c r="R797" s="33" t="str">
        <f t="shared" si="61"/>
        <v>Yes</v>
      </c>
      <c r="S797" s="34">
        <f t="shared" si="62"/>
        <v>39.658695228338004</v>
      </c>
      <c r="T797" s="33">
        <f t="shared" si="63"/>
        <v>3</v>
      </c>
      <c r="U797" s="2">
        <f t="shared" si="64"/>
        <v>985</v>
      </c>
      <c r="V797" s="31"/>
    </row>
    <row r="798" spans="1:22">
      <c r="A798" s="2">
        <v>796</v>
      </c>
      <c r="B798" s="2" t="s">
        <v>98</v>
      </c>
      <c r="C798" s="2" t="s">
        <v>36</v>
      </c>
      <c r="D798" s="2" t="s">
        <v>445</v>
      </c>
      <c r="E798" s="2" t="s">
        <v>50</v>
      </c>
      <c r="F798" s="2" t="s">
        <v>33</v>
      </c>
      <c r="G798" s="2" t="s">
        <v>38</v>
      </c>
      <c r="H798" s="2" t="s">
        <v>44</v>
      </c>
      <c r="I798" s="2" t="s">
        <v>47</v>
      </c>
      <c r="J798" s="6" t="s">
        <v>62</v>
      </c>
      <c r="K798" s="7" t="s">
        <v>509</v>
      </c>
      <c r="L798" s="2" t="s">
        <v>24</v>
      </c>
      <c r="M798" s="3">
        <f>VLOOKUP(A798,'Pro rata results to population'!$A$6:$E$1046,5,FALSE)</f>
        <v>13.919142863100245</v>
      </c>
      <c r="N798" s="3">
        <v>3.1276415891800511</v>
      </c>
      <c r="O798" s="2">
        <v>2.5</v>
      </c>
      <c r="P798" s="3">
        <f t="shared" si="60"/>
        <v>-0.25105663567202052</v>
      </c>
      <c r="Q798" s="2" t="s">
        <v>25</v>
      </c>
      <c r="R798" s="33" t="str">
        <f t="shared" si="61"/>
        <v>Yes</v>
      </c>
      <c r="S798" s="34">
        <f t="shared" si="62"/>
        <v>224.70073193022921</v>
      </c>
      <c r="T798" s="33">
        <f t="shared" si="63"/>
        <v>5</v>
      </c>
      <c r="U798" s="2">
        <f t="shared" si="64"/>
        <v>415</v>
      </c>
      <c r="V798" s="31"/>
    </row>
    <row r="799" spans="1:22">
      <c r="A799" s="2">
        <v>797</v>
      </c>
      <c r="B799" s="2" t="s">
        <v>98</v>
      </c>
      <c r="C799" s="2" t="s">
        <v>36</v>
      </c>
      <c r="D799" s="2" t="s">
        <v>445</v>
      </c>
      <c r="E799" s="2" t="s">
        <v>50</v>
      </c>
      <c r="F799" s="2" t="s">
        <v>33</v>
      </c>
      <c r="G799" s="2" t="s">
        <v>38</v>
      </c>
      <c r="H799" s="2" t="s">
        <v>44</v>
      </c>
      <c r="I799" s="2" t="s">
        <v>47</v>
      </c>
      <c r="J799" s="6" t="s">
        <v>62</v>
      </c>
      <c r="K799" s="7" t="s">
        <v>510</v>
      </c>
      <c r="L799" s="2" t="s">
        <v>24</v>
      </c>
      <c r="M799" s="3">
        <f>VLOOKUP(A799,'Pro rata results to population'!$A$6:$E$1046,5,FALSE)</f>
        <v>25.456216267614113</v>
      </c>
      <c r="N799" s="3">
        <v>2.1132713440405748</v>
      </c>
      <c r="O799" s="2">
        <v>2.5</v>
      </c>
      <c r="P799" s="3">
        <f t="shared" si="60"/>
        <v>0.15469146238377007</v>
      </c>
      <c r="Q799" s="2" t="s">
        <v>25</v>
      </c>
      <c r="R799" s="33" t="str">
        <f t="shared" si="61"/>
        <v>Yes</v>
      </c>
      <c r="S799" s="34">
        <f t="shared" si="62"/>
        <v>83.01592514081203</v>
      </c>
      <c r="T799" s="33">
        <f t="shared" si="63"/>
        <v>4</v>
      </c>
      <c r="U799" s="2">
        <f t="shared" si="64"/>
        <v>831</v>
      </c>
      <c r="V799" s="31"/>
    </row>
    <row r="800" spans="1:22">
      <c r="A800" s="2">
        <v>798</v>
      </c>
      <c r="B800" s="2" t="s">
        <v>98</v>
      </c>
      <c r="C800" s="2" t="s">
        <v>36</v>
      </c>
      <c r="D800" s="2" t="s">
        <v>445</v>
      </c>
      <c r="E800" s="2" t="s">
        <v>50</v>
      </c>
      <c r="F800" s="2" t="s">
        <v>33</v>
      </c>
      <c r="G800" s="2" t="s">
        <v>38</v>
      </c>
      <c r="H800" s="2" t="s">
        <v>44</v>
      </c>
      <c r="I800" s="2" t="s">
        <v>47</v>
      </c>
      <c r="J800" s="6" t="s">
        <v>63</v>
      </c>
      <c r="K800" s="7" t="s">
        <v>511</v>
      </c>
      <c r="L800" s="2" t="s">
        <v>24</v>
      </c>
      <c r="M800" s="3">
        <f>VLOOKUP(A800,'Pro rata results to population'!$A$6:$E$1046,5,FALSE)</f>
        <v>31.325896667033398</v>
      </c>
      <c r="N800" s="3">
        <v>2.874049027895182</v>
      </c>
      <c r="O800" s="2">
        <v>2.5</v>
      </c>
      <c r="P800" s="3">
        <f t="shared" si="60"/>
        <v>-0.14961961115807276</v>
      </c>
      <c r="Q800" s="2" t="s">
        <v>25</v>
      </c>
      <c r="R800" s="33" t="str">
        <f t="shared" si="61"/>
        <v>Yes</v>
      </c>
      <c r="S800" s="34">
        <f t="shared" si="62"/>
        <v>91.74674418561051</v>
      </c>
      <c r="T800" s="33">
        <f t="shared" si="63"/>
        <v>4</v>
      </c>
      <c r="U800" s="2">
        <f t="shared" si="64"/>
        <v>796</v>
      </c>
      <c r="V800" s="31"/>
    </row>
    <row r="801" spans="1:22">
      <c r="A801" s="2">
        <v>799</v>
      </c>
      <c r="B801" s="2" t="s">
        <v>98</v>
      </c>
      <c r="C801" s="2" t="s">
        <v>36</v>
      </c>
      <c r="D801" s="2" t="s">
        <v>445</v>
      </c>
      <c r="E801" s="2" t="s">
        <v>50</v>
      </c>
      <c r="F801" s="2" t="s">
        <v>33</v>
      </c>
      <c r="G801" s="2" t="s">
        <v>38</v>
      </c>
      <c r="H801" s="2" t="s">
        <v>44</v>
      </c>
      <c r="I801" s="2" t="s">
        <v>47</v>
      </c>
      <c r="J801" s="6" t="s">
        <v>63</v>
      </c>
      <c r="K801" s="7" t="s">
        <v>512</v>
      </c>
      <c r="L801" s="2" t="s">
        <v>24</v>
      </c>
      <c r="M801" s="3">
        <f>VLOOKUP(A801,'Pro rata results to population'!$A$6:$E$1046,5,FALSE)</f>
        <v>21.561136992813701</v>
      </c>
      <c r="N801" s="3">
        <v>2.6204564666103125</v>
      </c>
      <c r="O801" s="2">
        <v>2.5</v>
      </c>
      <c r="P801" s="3">
        <f t="shared" si="60"/>
        <v>-4.8182586644125003E-2</v>
      </c>
      <c r="Q801" s="2" t="s">
        <v>25</v>
      </c>
      <c r="R801" s="33" t="str">
        <f t="shared" si="61"/>
        <v>Yes</v>
      </c>
      <c r="S801" s="34">
        <f t="shared" si="62"/>
        <v>121.53609837383378</v>
      </c>
      <c r="T801" s="33">
        <f t="shared" si="63"/>
        <v>5</v>
      </c>
      <c r="U801" s="2">
        <f t="shared" si="64"/>
        <v>680</v>
      </c>
      <c r="V801" s="31"/>
    </row>
    <row r="802" spans="1:22">
      <c r="A802" s="2">
        <v>800</v>
      </c>
      <c r="B802" s="2" t="s">
        <v>98</v>
      </c>
      <c r="C802" s="2" t="s">
        <v>36</v>
      </c>
      <c r="D802" s="2" t="s">
        <v>445</v>
      </c>
      <c r="E802" s="2" t="s">
        <v>50</v>
      </c>
      <c r="F802" s="2" t="s">
        <v>33</v>
      </c>
      <c r="G802" s="2" t="s">
        <v>38</v>
      </c>
      <c r="H802" s="2" t="s">
        <v>44</v>
      </c>
      <c r="I802" s="2" t="s">
        <v>47</v>
      </c>
      <c r="J802" s="6" t="s">
        <v>63</v>
      </c>
      <c r="K802" s="7" t="s">
        <v>366</v>
      </c>
      <c r="L802" s="2" t="s">
        <v>24</v>
      </c>
      <c r="M802" s="3">
        <f>VLOOKUP(A802,'Pro rata results to population'!$A$6:$E$1046,5,FALSE)</f>
        <v>48.982924843881023</v>
      </c>
      <c r="N802" s="3">
        <v>2.620456466610313</v>
      </c>
      <c r="O802" s="2">
        <v>2.5</v>
      </c>
      <c r="P802" s="3">
        <f t="shared" si="60"/>
        <v>-4.8182586644125225E-2</v>
      </c>
      <c r="Q802" s="2" t="s">
        <v>25</v>
      </c>
      <c r="R802" s="33" t="str">
        <f t="shared" si="61"/>
        <v>Yes</v>
      </c>
      <c r="S802" s="34">
        <f t="shared" si="62"/>
        <v>53.49734575798125</v>
      </c>
      <c r="T802" s="33">
        <f t="shared" si="63"/>
        <v>4</v>
      </c>
      <c r="U802" s="2">
        <f t="shared" si="64"/>
        <v>942</v>
      </c>
      <c r="V802" s="31"/>
    </row>
    <row r="803" spans="1:22">
      <c r="A803" s="2">
        <v>801</v>
      </c>
      <c r="B803" s="2" t="s">
        <v>98</v>
      </c>
      <c r="C803" s="2" t="s">
        <v>36</v>
      </c>
      <c r="D803" s="2" t="s">
        <v>445</v>
      </c>
      <c r="E803" s="2" t="s">
        <v>50</v>
      </c>
      <c r="F803" s="2" t="s">
        <v>33</v>
      </c>
      <c r="G803" s="2" t="s">
        <v>38</v>
      </c>
      <c r="H803" s="2" t="s">
        <v>44</v>
      </c>
      <c r="I803" s="2" t="s">
        <v>47</v>
      </c>
      <c r="J803" s="6" t="s">
        <v>63</v>
      </c>
      <c r="K803" s="7" t="s">
        <v>513</v>
      </c>
      <c r="L803" s="2" t="s">
        <v>24</v>
      </c>
      <c r="M803" s="3">
        <f>VLOOKUP(A803,'Pro rata results to population'!$A$6:$E$1046,5,FALSE)</f>
        <v>42.069909631425588</v>
      </c>
      <c r="N803" s="3">
        <v>2.7895181741335593</v>
      </c>
      <c r="O803" s="2">
        <v>2.5</v>
      </c>
      <c r="P803" s="3">
        <f t="shared" si="60"/>
        <v>-0.11580726965342381</v>
      </c>
      <c r="Q803" s="2" t="s">
        <v>25</v>
      </c>
      <c r="R803" s="33" t="str">
        <f t="shared" si="61"/>
        <v>Yes</v>
      </c>
      <c r="S803" s="34">
        <f t="shared" si="62"/>
        <v>66.306730833807904</v>
      </c>
      <c r="T803" s="33">
        <f t="shared" si="63"/>
        <v>4</v>
      </c>
      <c r="U803" s="2">
        <f t="shared" si="64"/>
        <v>897</v>
      </c>
      <c r="V803" s="31"/>
    </row>
    <row r="804" spans="1:22">
      <c r="A804" s="2">
        <v>802</v>
      </c>
      <c r="B804" s="2" t="s">
        <v>98</v>
      </c>
      <c r="C804" s="2" t="s">
        <v>36</v>
      </c>
      <c r="D804" s="2" t="s">
        <v>445</v>
      </c>
      <c r="E804" s="2" t="s">
        <v>50</v>
      </c>
      <c r="F804" s="2" t="s">
        <v>33</v>
      </c>
      <c r="G804" s="2" t="s">
        <v>38</v>
      </c>
      <c r="H804" s="2" t="s">
        <v>44</v>
      </c>
      <c r="I804" s="2" t="s">
        <v>47</v>
      </c>
      <c r="J804" s="6" t="s">
        <v>64</v>
      </c>
      <c r="K804" s="7" t="s">
        <v>514</v>
      </c>
      <c r="L804" s="2" t="s">
        <v>24</v>
      </c>
      <c r="M804" s="3">
        <f>VLOOKUP(A804,'Pro rata results to population'!$A$6:$E$1046,5,FALSE)</f>
        <v>40.683190996669445</v>
      </c>
      <c r="N804" s="3">
        <v>2.9585798816568056</v>
      </c>
      <c r="O804" s="2">
        <v>2.5</v>
      </c>
      <c r="P804" s="3">
        <f t="shared" si="60"/>
        <v>-0.18343195266272216</v>
      </c>
      <c r="Q804" s="2" t="s">
        <v>25</v>
      </c>
      <c r="R804" s="33" t="str">
        <f t="shared" si="61"/>
        <v>Yes</v>
      </c>
      <c r="S804" s="34">
        <f t="shared" si="62"/>
        <v>72.722414569177033</v>
      </c>
      <c r="T804" s="33">
        <f t="shared" si="63"/>
        <v>4</v>
      </c>
      <c r="U804" s="2">
        <f t="shared" si="64"/>
        <v>869</v>
      </c>
      <c r="V804" s="31"/>
    </row>
    <row r="805" spans="1:22">
      <c r="A805" s="2">
        <v>803</v>
      </c>
      <c r="B805" s="2" t="s">
        <v>98</v>
      </c>
      <c r="C805" s="2" t="s">
        <v>36</v>
      </c>
      <c r="D805" s="2" t="s">
        <v>445</v>
      </c>
      <c r="E805" s="2" t="s">
        <v>50</v>
      </c>
      <c r="F805" s="2" t="s">
        <v>33</v>
      </c>
      <c r="G805" s="2" t="s">
        <v>38</v>
      </c>
      <c r="H805" s="2" t="s">
        <v>44</v>
      </c>
      <c r="I805" s="2" t="s">
        <v>47</v>
      </c>
      <c r="J805" s="6" t="s">
        <v>64</v>
      </c>
      <c r="K805" s="7" t="s">
        <v>515</v>
      </c>
      <c r="L805" s="2" t="s">
        <v>24</v>
      </c>
      <c r="M805" s="3">
        <f>VLOOKUP(A805,'Pro rata results to population'!$A$6:$E$1046,5,FALSE)</f>
        <v>34.772241282204639</v>
      </c>
      <c r="N805" s="3">
        <v>3.7193575655114137</v>
      </c>
      <c r="O805" s="2">
        <v>2.5</v>
      </c>
      <c r="P805" s="3">
        <f t="shared" si="60"/>
        <v>-0.48774302620456544</v>
      </c>
      <c r="Q805" s="2" t="s">
        <v>25</v>
      </c>
      <c r="R805" s="33" t="str">
        <f t="shared" si="61"/>
        <v>Yes</v>
      </c>
      <c r="S805" s="34">
        <f t="shared" si="62"/>
        <v>106.96341185849491</v>
      </c>
      <c r="T805" s="33">
        <f t="shared" si="63"/>
        <v>5</v>
      </c>
      <c r="U805" s="2">
        <f t="shared" si="64"/>
        <v>740</v>
      </c>
      <c r="V805" s="31"/>
    </row>
    <row r="806" spans="1:22">
      <c r="A806" s="2">
        <v>804</v>
      </c>
      <c r="B806" s="2" t="s">
        <v>98</v>
      </c>
      <c r="C806" s="2" t="s">
        <v>36</v>
      </c>
      <c r="D806" s="2" t="s">
        <v>445</v>
      </c>
      <c r="E806" s="2" t="s">
        <v>50</v>
      </c>
      <c r="F806" s="2" t="s">
        <v>33</v>
      </c>
      <c r="G806" s="2" t="s">
        <v>38</v>
      </c>
      <c r="H806" s="2" t="s">
        <v>44</v>
      </c>
      <c r="I806" s="2" t="s">
        <v>76</v>
      </c>
      <c r="J806" s="6" t="s">
        <v>91</v>
      </c>
      <c r="K806" s="7" t="s">
        <v>24</v>
      </c>
      <c r="L806" s="2" t="s">
        <v>24</v>
      </c>
      <c r="M806" s="3">
        <f>VLOOKUP(A806,'Pro rata results to population'!$A$6:$E$1046,5,FALSE)</f>
        <v>24.819412745293043</v>
      </c>
      <c r="N806" s="3">
        <v>2.620456466610313</v>
      </c>
      <c r="O806" s="2">
        <v>2.5</v>
      </c>
      <c r="P806" s="3">
        <f t="shared" si="60"/>
        <v>-4.8182586644125225E-2</v>
      </c>
      <c r="Q806" s="2" t="s">
        <v>25</v>
      </c>
      <c r="R806" s="33" t="str">
        <f t="shared" si="61"/>
        <v>Yes</v>
      </c>
      <c r="S806" s="34">
        <f t="shared" si="62"/>
        <v>105.58092141431823</v>
      </c>
      <c r="T806" s="33">
        <f t="shared" si="63"/>
        <v>5</v>
      </c>
      <c r="U806" s="2">
        <f t="shared" si="64"/>
        <v>745</v>
      </c>
      <c r="V806" s="31"/>
    </row>
    <row r="807" spans="1:22">
      <c r="A807" s="2">
        <v>805</v>
      </c>
      <c r="B807" s="2" t="s">
        <v>98</v>
      </c>
      <c r="C807" s="2" t="s">
        <v>36</v>
      </c>
      <c r="D807" s="2" t="s">
        <v>445</v>
      </c>
      <c r="E807" s="2" t="s">
        <v>50</v>
      </c>
      <c r="F807" s="2" t="s">
        <v>33</v>
      </c>
      <c r="G807" s="2" t="s">
        <v>38</v>
      </c>
      <c r="H807" s="2" t="s">
        <v>44</v>
      </c>
      <c r="I807" s="2" t="s">
        <v>76</v>
      </c>
      <c r="J807" s="6" t="s">
        <v>68</v>
      </c>
      <c r="K807" s="7" t="s">
        <v>24</v>
      </c>
      <c r="L807" s="2" t="s">
        <v>24</v>
      </c>
      <c r="M807" s="3">
        <f>VLOOKUP(A807,'Pro rata results to population'!$A$6:$E$1046,5,FALSE)</f>
        <v>9.6649445164221586</v>
      </c>
      <c r="N807" s="3">
        <v>1.859678782755706</v>
      </c>
      <c r="O807" s="2">
        <v>2.5</v>
      </c>
      <c r="P807" s="3">
        <f t="shared" si="60"/>
        <v>0.25612848689771761</v>
      </c>
      <c r="Q807" s="2" t="s">
        <v>25</v>
      </c>
      <c r="R807" s="33" t="str">
        <f t="shared" si="61"/>
        <v>Yes</v>
      </c>
      <c r="S807" s="34">
        <f t="shared" si="62"/>
        <v>192.41484310601462</v>
      </c>
      <c r="T807" s="33">
        <f t="shared" si="63"/>
        <v>5</v>
      </c>
      <c r="U807" s="2">
        <f t="shared" si="64"/>
        <v>479</v>
      </c>
      <c r="V807" s="31"/>
    </row>
    <row r="808" spans="1:22">
      <c r="A808" s="2">
        <v>806</v>
      </c>
      <c r="B808" s="2" t="s">
        <v>98</v>
      </c>
      <c r="C808" s="2" t="s">
        <v>36</v>
      </c>
      <c r="D808" s="2" t="s">
        <v>445</v>
      </c>
      <c r="E808" s="2" t="s">
        <v>50</v>
      </c>
      <c r="F808" s="2" t="s">
        <v>33</v>
      </c>
      <c r="G808" s="2" t="s">
        <v>38</v>
      </c>
      <c r="H808" s="2" t="s">
        <v>44</v>
      </c>
      <c r="I808" s="2" t="s">
        <v>76</v>
      </c>
      <c r="J808" s="6" t="s">
        <v>58</v>
      </c>
      <c r="K808" s="11" t="s">
        <v>516</v>
      </c>
      <c r="L808" s="2" t="s">
        <v>24</v>
      </c>
      <c r="M808" s="3">
        <f>VLOOKUP(A808,'Pro rata results to population'!$A$6:$E$1046,5,FALSE)</f>
        <v>12.377465975832575</v>
      </c>
      <c r="N808" s="3">
        <v>1.5215553677092137</v>
      </c>
      <c r="O808" s="2">
        <v>2.5</v>
      </c>
      <c r="P808" s="3">
        <f t="shared" si="60"/>
        <v>0.39137785291631455</v>
      </c>
      <c r="Q808" s="2" t="s">
        <v>25</v>
      </c>
      <c r="R808" s="33" t="str">
        <f t="shared" si="61"/>
        <v>Yes</v>
      </c>
      <c r="S808" s="34">
        <f t="shared" si="62"/>
        <v>122.92947285656875</v>
      </c>
      <c r="T808" s="33">
        <f t="shared" si="63"/>
        <v>5</v>
      </c>
      <c r="U808" s="2">
        <f t="shared" si="64"/>
        <v>677</v>
      </c>
      <c r="V808" s="31"/>
    </row>
    <row r="809" spans="1:22">
      <c r="A809" s="2">
        <v>807</v>
      </c>
      <c r="B809" s="2" t="s">
        <v>98</v>
      </c>
      <c r="C809" s="2" t="s">
        <v>36</v>
      </c>
      <c r="D809" s="2" t="s">
        <v>445</v>
      </c>
      <c r="E809" s="2" t="s">
        <v>50</v>
      </c>
      <c r="F809" s="2" t="s">
        <v>33</v>
      </c>
      <c r="G809" s="2" t="s">
        <v>38</v>
      </c>
      <c r="H809" s="2" t="s">
        <v>44</v>
      </c>
      <c r="I809" s="2" t="s">
        <v>76</v>
      </c>
      <c r="J809" s="6" t="s">
        <v>58</v>
      </c>
      <c r="K809" s="7" t="s">
        <v>444</v>
      </c>
      <c r="L809" s="2" t="s">
        <v>24</v>
      </c>
      <c r="M809" s="3">
        <f>VLOOKUP(A809,'Pro rata results to population'!$A$6:$E$1046,5,FALSE)</f>
        <v>32.40309129507424</v>
      </c>
      <c r="N809" s="3">
        <v>3.7193575655114133</v>
      </c>
      <c r="O809" s="2">
        <v>2.5</v>
      </c>
      <c r="P809" s="3">
        <f t="shared" si="60"/>
        <v>-0.48774302620456522</v>
      </c>
      <c r="Q809" s="2" t="s">
        <v>25</v>
      </c>
      <c r="R809" s="33" t="str">
        <f t="shared" si="61"/>
        <v>Yes</v>
      </c>
      <c r="S809" s="34">
        <f t="shared" si="62"/>
        <v>114.78403500584564</v>
      </c>
      <c r="T809" s="33">
        <f t="shared" si="63"/>
        <v>5</v>
      </c>
      <c r="U809" s="2">
        <f t="shared" si="64"/>
        <v>719</v>
      </c>
      <c r="V809" s="31"/>
    </row>
    <row r="810" spans="1:22">
      <c r="A810" s="2">
        <v>808</v>
      </c>
      <c r="B810" s="2" t="s">
        <v>98</v>
      </c>
      <c r="C810" s="2" t="s">
        <v>36</v>
      </c>
      <c r="D810" s="2" t="s">
        <v>445</v>
      </c>
      <c r="E810" s="2" t="s">
        <v>50</v>
      </c>
      <c r="F810" s="2" t="s">
        <v>24</v>
      </c>
      <c r="G810" s="2" t="s">
        <v>81</v>
      </c>
      <c r="H810" s="2" t="s">
        <v>43</v>
      </c>
      <c r="I810" s="2" t="s">
        <v>24</v>
      </c>
      <c r="J810" s="6" t="s">
        <v>24</v>
      </c>
      <c r="K810" s="7" t="s">
        <v>24</v>
      </c>
      <c r="L810" s="2" t="s">
        <v>24</v>
      </c>
      <c r="M810" s="3">
        <f>VLOOKUP(A810,'Pro rata results to population'!$A$6:$E$1046,5,FALSE)</f>
        <v>51.526321369811228</v>
      </c>
      <c r="N810" s="3">
        <v>1.7751479289940826</v>
      </c>
      <c r="O810" s="2">
        <v>2.5</v>
      </c>
      <c r="P810" s="3">
        <f t="shared" si="60"/>
        <v>0.28994082840236701</v>
      </c>
      <c r="Q810" s="2" t="s">
        <v>25</v>
      </c>
      <c r="R810" s="33" t="str">
        <f t="shared" si="61"/>
        <v>Yes</v>
      </c>
      <c r="S810" s="34">
        <f t="shared" si="62"/>
        <v>34.451283961329409</v>
      </c>
      <c r="T810" s="33">
        <f t="shared" si="63"/>
        <v>3</v>
      </c>
      <c r="U810" s="2">
        <f t="shared" si="64"/>
        <v>1002</v>
      </c>
      <c r="V810" s="31"/>
    </row>
    <row r="811" spans="1:22" ht="34.5">
      <c r="A811" s="2">
        <v>809</v>
      </c>
      <c r="B811" s="2" t="s">
        <v>98</v>
      </c>
      <c r="C811" s="2" t="s">
        <v>36</v>
      </c>
      <c r="D811" s="2" t="s">
        <v>445</v>
      </c>
      <c r="E811" s="2" t="s">
        <v>50</v>
      </c>
      <c r="F811" s="2" t="s">
        <v>24</v>
      </c>
      <c r="G811" s="2" t="s">
        <v>81</v>
      </c>
      <c r="H811" s="2" t="s">
        <v>44</v>
      </c>
      <c r="I811" s="2" t="s">
        <v>45</v>
      </c>
      <c r="J811" s="6" t="s">
        <v>112</v>
      </c>
      <c r="K811" s="7" t="s">
        <v>24</v>
      </c>
      <c r="L811" s="2" t="s">
        <v>24</v>
      </c>
      <c r="M811" s="3">
        <f>VLOOKUP(A811,'Pro rata results to population'!$A$6:$E$1046,5,FALSE)</f>
        <v>43.71658172500144</v>
      </c>
      <c r="N811" s="3">
        <v>0.92983939137785288</v>
      </c>
      <c r="O811" s="2">
        <v>2.5</v>
      </c>
      <c r="P811" s="3">
        <f t="shared" si="60"/>
        <v>0.62806424344885881</v>
      </c>
      <c r="Q811" s="2" t="s">
        <v>25</v>
      </c>
      <c r="R811" s="33" t="str">
        <f t="shared" si="61"/>
        <v>No</v>
      </c>
      <c r="S811" s="34">
        <f t="shared" si="62"/>
        <v>21.269718598471282</v>
      </c>
      <c r="T811" s="33">
        <f t="shared" si="63"/>
        <v>2</v>
      </c>
      <c r="U811" s="2">
        <f t="shared" si="64"/>
        <v>1026</v>
      </c>
      <c r="V811" s="31" t="s">
        <v>517</v>
      </c>
    </row>
    <row r="812" spans="1:22">
      <c r="A812" s="2">
        <v>810</v>
      </c>
      <c r="B812" s="2" t="s">
        <v>98</v>
      </c>
      <c r="C812" s="2" t="s">
        <v>36</v>
      </c>
      <c r="D812" s="2" t="s">
        <v>445</v>
      </c>
      <c r="E812" s="2" t="s">
        <v>50</v>
      </c>
      <c r="F812" s="2" t="s">
        <v>24</v>
      </c>
      <c r="G812" s="2" t="s">
        <v>81</v>
      </c>
      <c r="H812" s="2" t="s">
        <v>44</v>
      </c>
      <c r="I812" s="2" t="s">
        <v>46</v>
      </c>
      <c r="J812" s="6" t="s">
        <v>442</v>
      </c>
      <c r="K812" s="7" t="s">
        <v>24</v>
      </c>
      <c r="L812" s="2" t="s">
        <v>24</v>
      </c>
      <c r="M812" s="3">
        <f>VLOOKUP(A812,'Pro rata results to population'!$A$6:$E$1046,5,FALSE)</f>
        <v>101.36173183184727</v>
      </c>
      <c r="N812" s="3">
        <v>2.3668639053254439</v>
      </c>
      <c r="O812" s="2">
        <v>2.5</v>
      </c>
      <c r="P812" s="3">
        <f t="shared" si="60"/>
        <v>5.3254437869822424E-2</v>
      </c>
      <c r="Q812" s="2" t="s">
        <v>25</v>
      </c>
      <c r="R812" s="33" t="str">
        <f t="shared" si="61"/>
        <v>Yes</v>
      </c>
      <c r="S812" s="34">
        <f t="shared" si="62"/>
        <v>23.350665606739259</v>
      </c>
      <c r="T812" s="33">
        <f t="shared" si="63"/>
        <v>2</v>
      </c>
      <c r="U812" s="2">
        <f t="shared" si="64"/>
        <v>1021</v>
      </c>
      <c r="V812" s="31"/>
    </row>
    <row r="813" spans="1:22">
      <c r="A813" s="2">
        <v>811</v>
      </c>
      <c r="B813" s="2" t="s">
        <v>98</v>
      </c>
      <c r="C813" s="2" t="s">
        <v>36</v>
      </c>
      <c r="D813" s="2" t="s">
        <v>445</v>
      </c>
      <c r="E813" s="2" t="s">
        <v>50</v>
      </c>
      <c r="F813" s="2" t="s">
        <v>24</v>
      </c>
      <c r="G813" s="2" t="s">
        <v>81</v>
      </c>
      <c r="H813" s="2" t="s">
        <v>44</v>
      </c>
      <c r="I813" s="2" t="s">
        <v>46</v>
      </c>
      <c r="J813" s="6" t="s">
        <v>61</v>
      </c>
      <c r="K813" s="7" t="s">
        <v>24</v>
      </c>
      <c r="L813" s="2" t="s">
        <v>24</v>
      </c>
      <c r="M813" s="3">
        <f>VLOOKUP(A813,'Pro rata results to population'!$A$6:$E$1046,5,FALSE)</f>
        <v>71.636407359865785</v>
      </c>
      <c r="N813" s="3">
        <v>2.7895181741335593</v>
      </c>
      <c r="O813" s="2">
        <v>2.5</v>
      </c>
      <c r="P813" s="3">
        <f t="shared" si="60"/>
        <v>-0.11580726965342381</v>
      </c>
      <c r="Q813" s="2" t="s">
        <v>25</v>
      </c>
      <c r="R813" s="33" t="str">
        <f t="shared" si="61"/>
        <v>Yes</v>
      </c>
      <c r="S813" s="34">
        <f t="shared" si="62"/>
        <v>38.939950744883163</v>
      </c>
      <c r="T813" s="33">
        <f t="shared" si="63"/>
        <v>3</v>
      </c>
      <c r="U813" s="2">
        <f t="shared" si="64"/>
        <v>991</v>
      </c>
      <c r="V813" s="31"/>
    </row>
    <row r="814" spans="1:22">
      <c r="A814" s="2">
        <v>812</v>
      </c>
      <c r="B814" s="2" t="s">
        <v>98</v>
      </c>
      <c r="C814" s="2" t="s">
        <v>36</v>
      </c>
      <c r="D814" s="2" t="s">
        <v>445</v>
      </c>
      <c r="E814" s="2" t="s">
        <v>50</v>
      </c>
      <c r="F814" s="2" t="s">
        <v>24</v>
      </c>
      <c r="G814" s="2" t="s">
        <v>81</v>
      </c>
      <c r="H814" s="2" t="s">
        <v>44</v>
      </c>
      <c r="I814" s="2" t="s">
        <v>46</v>
      </c>
      <c r="J814" s="6" t="s">
        <v>131</v>
      </c>
      <c r="K814" s="7" t="s">
        <v>24</v>
      </c>
      <c r="L814" s="2" t="s">
        <v>24</v>
      </c>
      <c r="M814" s="3">
        <f>VLOOKUP(A814,'Pro rata results to population'!$A$6:$E$1046,5,FALSE)</f>
        <v>78.852193970833028</v>
      </c>
      <c r="N814" s="3">
        <v>1.775147928994083</v>
      </c>
      <c r="O814" s="2">
        <v>2.5</v>
      </c>
      <c r="P814" s="3">
        <f t="shared" si="60"/>
        <v>0.28994082840236679</v>
      </c>
      <c r="Q814" s="2" t="s">
        <v>25</v>
      </c>
      <c r="R814" s="33" t="str">
        <f t="shared" si="61"/>
        <v>Yes</v>
      </c>
      <c r="S814" s="34">
        <f t="shared" si="62"/>
        <v>22.512346703386594</v>
      </c>
      <c r="T814" s="33">
        <f t="shared" si="63"/>
        <v>2</v>
      </c>
      <c r="U814" s="2">
        <f t="shared" si="64"/>
        <v>1023</v>
      </c>
      <c r="V814" s="31"/>
    </row>
    <row r="815" spans="1:22">
      <c r="A815" s="2">
        <v>813</v>
      </c>
      <c r="B815" s="2" t="s">
        <v>98</v>
      </c>
      <c r="C815" s="2" t="s">
        <v>36</v>
      </c>
      <c r="D815" s="2" t="s">
        <v>445</v>
      </c>
      <c r="E815" s="2" t="s">
        <v>50</v>
      </c>
      <c r="F815" s="2" t="s">
        <v>24</v>
      </c>
      <c r="G815" s="2" t="s">
        <v>81</v>
      </c>
      <c r="H815" s="2" t="s">
        <v>44</v>
      </c>
      <c r="I815" s="2" t="s">
        <v>47</v>
      </c>
      <c r="J815" s="6" t="s">
        <v>62</v>
      </c>
      <c r="K815" s="7" t="s">
        <v>24</v>
      </c>
      <c r="L815" s="2" t="s">
        <v>24</v>
      </c>
      <c r="M815" s="3">
        <f>VLOOKUP(A815,'Pro rata results to population'!$A$6:$E$1046,5,FALSE)</f>
        <v>45.995089671080123</v>
      </c>
      <c r="N815" s="3">
        <v>2.1978021978021975</v>
      </c>
      <c r="O815" s="2">
        <v>2.5</v>
      </c>
      <c r="P815" s="3">
        <f t="shared" si="60"/>
        <v>0.120879120879121</v>
      </c>
      <c r="Q815" s="2" t="s">
        <v>25</v>
      </c>
      <c r="R815" s="33" t="str">
        <f t="shared" si="61"/>
        <v>Yes</v>
      </c>
      <c r="S815" s="34">
        <f t="shared" si="62"/>
        <v>47.783409349109014</v>
      </c>
      <c r="T815" s="33">
        <f t="shared" si="63"/>
        <v>3</v>
      </c>
      <c r="U815" s="2">
        <f t="shared" si="64"/>
        <v>967</v>
      </c>
      <c r="V815" s="31"/>
    </row>
    <row r="816" spans="1:22">
      <c r="A816" s="2">
        <v>814</v>
      </c>
      <c r="B816" s="2" t="s">
        <v>98</v>
      </c>
      <c r="C816" s="2" t="s">
        <v>36</v>
      </c>
      <c r="D816" s="2" t="s">
        <v>445</v>
      </c>
      <c r="E816" s="2" t="s">
        <v>50</v>
      </c>
      <c r="F816" s="2" t="s">
        <v>24</v>
      </c>
      <c r="G816" s="2" t="s">
        <v>81</v>
      </c>
      <c r="H816" s="2" t="s">
        <v>44</v>
      </c>
      <c r="I816" s="2" t="s">
        <v>47</v>
      </c>
      <c r="J816" s="6" t="s">
        <v>63</v>
      </c>
      <c r="K816" s="7" t="s">
        <v>24</v>
      </c>
      <c r="L816" s="2" t="s">
        <v>24</v>
      </c>
      <c r="M816" s="3">
        <f>VLOOKUP(A816,'Pro rata results to population'!$A$6:$E$1046,5,FALSE)</f>
        <v>124.093256100038</v>
      </c>
      <c r="N816" s="3">
        <v>3.6348267117497897</v>
      </c>
      <c r="O816" s="2">
        <v>2.5</v>
      </c>
      <c r="P816" s="3">
        <f t="shared" si="60"/>
        <v>-0.45393068469991582</v>
      </c>
      <c r="Q816" s="2" t="s">
        <v>25</v>
      </c>
      <c r="R816" s="33" t="str">
        <f t="shared" si="61"/>
        <v>Yes</v>
      </c>
      <c r="S816" s="34">
        <f t="shared" si="62"/>
        <v>29.291089830212591</v>
      </c>
      <c r="T816" s="33">
        <f t="shared" si="63"/>
        <v>3</v>
      </c>
      <c r="U816" s="2">
        <f t="shared" si="64"/>
        <v>1012</v>
      </c>
      <c r="V816" s="31"/>
    </row>
    <row r="817" spans="1:22">
      <c r="A817" s="2">
        <v>815</v>
      </c>
      <c r="B817" s="2" t="s">
        <v>98</v>
      </c>
      <c r="C817" s="2" t="s">
        <v>36</v>
      </c>
      <c r="D817" s="2" t="s">
        <v>445</v>
      </c>
      <c r="E817" s="2" t="s">
        <v>50</v>
      </c>
      <c r="F817" s="2" t="s">
        <v>24</v>
      </c>
      <c r="G817" s="2" t="s">
        <v>81</v>
      </c>
      <c r="H817" s="2" t="s">
        <v>44</v>
      </c>
      <c r="I817" s="2" t="s">
        <v>47</v>
      </c>
      <c r="J817" s="6" t="s">
        <v>64</v>
      </c>
      <c r="K817" s="7" t="s">
        <v>24</v>
      </c>
      <c r="L817" s="2" t="s">
        <v>24</v>
      </c>
      <c r="M817" s="3">
        <f>VLOOKUP(A817,'Pro rata results to population'!$A$6:$E$1046,5,FALSE)</f>
        <v>82.180928601219279</v>
      </c>
      <c r="N817" s="3">
        <v>1.5215553677092135</v>
      </c>
      <c r="O817" s="2">
        <v>2.5</v>
      </c>
      <c r="P817" s="3">
        <f t="shared" si="60"/>
        <v>0.39137785291631455</v>
      </c>
      <c r="Q817" s="2" t="s">
        <v>25</v>
      </c>
      <c r="R817" s="33" t="str">
        <f t="shared" si="61"/>
        <v>Yes</v>
      </c>
      <c r="S817" s="34">
        <f t="shared" si="62"/>
        <v>18.514701568931152</v>
      </c>
      <c r="T817" s="33">
        <f t="shared" si="63"/>
        <v>2</v>
      </c>
      <c r="U817" s="2">
        <f t="shared" si="64"/>
        <v>1029</v>
      </c>
      <c r="V817" s="31"/>
    </row>
    <row r="818" spans="1:22">
      <c r="A818" s="2">
        <v>816</v>
      </c>
      <c r="B818" s="2" t="s">
        <v>98</v>
      </c>
      <c r="C818" s="2" t="s">
        <v>36</v>
      </c>
      <c r="D818" s="2" t="s">
        <v>445</v>
      </c>
      <c r="E818" s="2" t="s">
        <v>50</v>
      </c>
      <c r="F818" s="2" t="s">
        <v>24</v>
      </c>
      <c r="G818" s="2" t="s">
        <v>81</v>
      </c>
      <c r="H818" s="2" t="s">
        <v>44</v>
      </c>
      <c r="I818" s="2" t="s">
        <v>76</v>
      </c>
      <c r="J818" s="6" t="s">
        <v>443</v>
      </c>
      <c r="K818" s="7" t="s">
        <v>24</v>
      </c>
      <c r="L818" s="2" t="s">
        <v>24</v>
      </c>
      <c r="M818" s="3">
        <f>VLOOKUP(A818,'Pro rata results to population'!$A$6:$E$1046,5,FALSE)</f>
        <v>40.152669464220558</v>
      </c>
      <c r="N818" s="3">
        <v>1.9442096365173287</v>
      </c>
      <c r="O818" s="2">
        <v>2.5</v>
      </c>
      <c r="P818" s="3">
        <f t="shared" si="60"/>
        <v>0.22231614539306854</v>
      </c>
      <c r="Q818" s="2" t="s">
        <v>25</v>
      </c>
      <c r="R818" s="33" t="str">
        <f t="shared" si="61"/>
        <v>Yes</v>
      </c>
      <c r="S818" s="34">
        <f t="shared" si="62"/>
        <v>48.420432874326941</v>
      </c>
      <c r="T818" s="33">
        <f t="shared" si="63"/>
        <v>3</v>
      </c>
      <c r="U818" s="2">
        <f t="shared" si="64"/>
        <v>962</v>
      </c>
      <c r="V818" s="31"/>
    </row>
    <row r="819" spans="1:22">
      <c r="A819" s="2">
        <v>817</v>
      </c>
      <c r="B819" s="2" t="s">
        <v>98</v>
      </c>
      <c r="C819" s="2" t="s">
        <v>36</v>
      </c>
      <c r="D819" s="2" t="s">
        <v>445</v>
      </c>
      <c r="E819" s="2" t="s">
        <v>50</v>
      </c>
      <c r="F819" s="2" t="s">
        <v>24</v>
      </c>
      <c r="G819" s="2" t="s">
        <v>81</v>
      </c>
      <c r="H819" s="2" t="s">
        <v>44</v>
      </c>
      <c r="I819" s="2" t="s">
        <v>76</v>
      </c>
      <c r="J819" s="6" t="s">
        <v>58</v>
      </c>
      <c r="K819" s="8" t="s">
        <v>439</v>
      </c>
      <c r="L819" s="2" t="s">
        <v>24</v>
      </c>
      <c r="M819" s="3">
        <f>VLOOKUP(A819,'Pro rata results to population'!$A$6:$E$1046,5,FALSE)</f>
        <v>34.004816119175814</v>
      </c>
      <c r="N819" s="3">
        <v>1.6906170752324596</v>
      </c>
      <c r="O819" s="2">
        <v>2.5</v>
      </c>
      <c r="P819" s="3">
        <f t="shared" si="60"/>
        <v>0.32375316990701619</v>
      </c>
      <c r="Q819" s="2" t="s">
        <v>25</v>
      </c>
      <c r="R819" s="33" t="str">
        <f t="shared" si="61"/>
        <v>Yes</v>
      </c>
      <c r="S819" s="34">
        <f t="shared" si="62"/>
        <v>49.71698918492595</v>
      </c>
      <c r="T819" s="33">
        <f t="shared" si="63"/>
        <v>3</v>
      </c>
      <c r="U819" s="2">
        <f t="shared" si="64"/>
        <v>956</v>
      </c>
      <c r="V819" s="31"/>
    </row>
    <row r="820" spans="1:22">
      <c r="A820" s="2">
        <v>818</v>
      </c>
      <c r="B820" s="2" t="s">
        <v>98</v>
      </c>
      <c r="C820" s="2" t="s">
        <v>36</v>
      </c>
      <c r="D820" s="2" t="s">
        <v>445</v>
      </c>
      <c r="E820" s="2" t="s">
        <v>50</v>
      </c>
      <c r="F820" s="2" t="s">
        <v>24</v>
      </c>
      <c r="G820" s="2" t="s">
        <v>39</v>
      </c>
      <c r="H820" s="2" t="s">
        <v>44</v>
      </c>
      <c r="I820" s="2" t="s">
        <v>76</v>
      </c>
      <c r="J820" s="6" t="s">
        <v>58</v>
      </c>
      <c r="K820" s="7" t="s">
        <v>518</v>
      </c>
      <c r="L820" s="2" t="s">
        <v>24</v>
      </c>
      <c r="M820" s="3">
        <f>VLOOKUP(A820,'Pro rata results to population'!$A$6:$E$1046,5,FALSE)</f>
        <v>58.467755323375975</v>
      </c>
      <c r="N820" s="3">
        <v>2.9585798816568052</v>
      </c>
      <c r="O820" s="2">
        <v>2.5</v>
      </c>
      <c r="P820" s="3">
        <f t="shared" si="60"/>
        <v>-0.18343195266272216</v>
      </c>
      <c r="Q820" s="2" t="s">
        <v>25</v>
      </c>
      <c r="R820" s="33" t="str">
        <f t="shared" si="61"/>
        <v>Yes</v>
      </c>
      <c r="S820" s="34">
        <f t="shared" si="62"/>
        <v>50.601906389143288</v>
      </c>
      <c r="T820" s="33">
        <f t="shared" si="63"/>
        <v>4</v>
      </c>
      <c r="U820" s="2">
        <f t="shared" si="64"/>
        <v>955</v>
      </c>
      <c r="V820" s="31"/>
    </row>
    <row r="821" spans="1:22">
      <c r="A821" s="2">
        <v>819</v>
      </c>
      <c r="B821" s="2" t="s">
        <v>98</v>
      </c>
      <c r="C821" s="2" t="s">
        <v>36</v>
      </c>
      <c r="D821" s="2" t="s">
        <v>445</v>
      </c>
      <c r="E821" s="2" t="s">
        <v>52</v>
      </c>
      <c r="F821" s="2" t="s">
        <v>33</v>
      </c>
      <c r="G821" s="2" t="s">
        <v>38</v>
      </c>
      <c r="H821" s="2" t="s">
        <v>44</v>
      </c>
      <c r="I821" s="2" t="s">
        <v>45</v>
      </c>
      <c r="J821" s="6" t="s">
        <v>24</v>
      </c>
      <c r="K821" s="7" t="s">
        <v>24</v>
      </c>
      <c r="L821" s="2" t="s">
        <v>24</v>
      </c>
      <c r="M821" s="3">
        <f>VLOOKUP(A821,'Pro rata results to population'!$A$6:$E$1046,5,FALSE)</f>
        <v>27.377752117417984</v>
      </c>
      <c r="N821" s="3">
        <v>1.5215553677092137</v>
      </c>
      <c r="O821" s="2">
        <v>2.5</v>
      </c>
      <c r="P821" s="3">
        <f t="shared" si="60"/>
        <v>0.39137785291631455</v>
      </c>
      <c r="Q821" s="2" t="s">
        <v>25</v>
      </c>
      <c r="R821" s="33" t="str">
        <f t="shared" si="61"/>
        <v>Yes</v>
      </c>
      <c r="S821" s="34">
        <f t="shared" si="62"/>
        <v>55.576343930047706</v>
      </c>
      <c r="T821" s="33">
        <f t="shared" si="63"/>
        <v>4</v>
      </c>
      <c r="U821" s="2">
        <f t="shared" si="64"/>
        <v>937</v>
      </c>
      <c r="V821" s="31"/>
    </row>
    <row r="822" spans="1:22">
      <c r="A822" s="2">
        <v>820</v>
      </c>
      <c r="B822" s="2" t="s">
        <v>98</v>
      </c>
      <c r="C822" s="2" t="s">
        <v>36</v>
      </c>
      <c r="D822" s="2" t="s">
        <v>445</v>
      </c>
      <c r="E822" s="2" t="s">
        <v>52</v>
      </c>
      <c r="F822" s="2" t="s">
        <v>33</v>
      </c>
      <c r="G822" s="2" t="s">
        <v>38</v>
      </c>
      <c r="H822" s="2" t="s">
        <v>44</v>
      </c>
      <c r="I822" s="2" t="s">
        <v>46</v>
      </c>
      <c r="J822" s="6" t="s">
        <v>24</v>
      </c>
      <c r="K822" s="7" t="s">
        <v>24</v>
      </c>
      <c r="L822" s="2" t="s">
        <v>24</v>
      </c>
      <c r="M822" s="3">
        <f>VLOOKUP(A822,'Pro rata results to population'!$A$6:$E$1046,5,FALSE)</f>
        <v>15.289649748643392</v>
      </c>
      <c r="N822" s="3">
        <v>2.3668639053254443</v>
      </c>
      <c r="O822" s="2">
        <v>2.5</v>
      </c>
      <c r="P822" s="3">
        <f t="shared" si="60"/>
        <v>5.3254437869822313E-2</v>
      </c>
      <c r="Q822" s="2" t="s">
        <v>25</v>
      </c>
      <c r="R822" s="33" t="str">
        <f t="shared" si="61"/>
        <v>Yes</v>
      </c>
      <c r="S822" s="34">
        <f t="shared" si="62"/>
        <v>154.80170862222985</v>
      </c>
      <c r="T822" s="33">
        <f t="shared" si="63"/>
        <v>5</v>
      </c>
      <c r="U822" s="2">
        <f t="shared" si="64"/>
        <v>565</v>
      </c>
      <c r="V822" s="31"/>
    </row>
    <row r="823" spans="1:22">
      <c r="A823" s="2">
        <v>821</v>
      </c>
      <c r="B823" s="2" t="s">
        <v>98</v>
      </c>
      <c r="C823" s="2" t="s">
        <v>36</v>
      </c>
      <c r="D823" s="2" t="s">
        <v>445</v>
      </c>
      <c r="E823" s="2" t="s">
        <v>52</v>
      </c>
      <c r="F823" s="2" t="s">
        <v>33</v>
      </c>
      <c r="G823" s="2" t="s">
        <v>38</v>
      </c>
      <c r="H823" s="2" t="s">
        <v>44</v>
      </c>
      <c r="I823" s="2" t="s">
        <v>47</v>
      </c>
      <c r="J823" s="6" t="s">
        <v>24</v>
      </c>
      <c r="K823" s="7" t="s">
        <v>24</v>
      </c>
      <c r="L823" s="2" t="s">
        <v>24</v>
      </c>
      <c r="M823" s="3">
        <f>VLOOKUP(A823,'Pro rata results to population'!$A$6:$E$1046,5,FALSE)</f>
        <v>33.696851030915681</v>
      </c>
      <c r="N823" s="3">
        <v>2.9585798816568052</v>
      </c>
      <c r="O823" s="2">
        <v>2.5</v>
      </c>
      <c r="P823" s="3">
        <f t="shared" si="60"/>
        <v>-0.18343195266272216</v>
      </c>
      <c r="Q823" s="2" t="s">
        <v>25</v>
      </c>
      <c r="R823" s="33" t="str">
        <f t="shared" si="61"/>
        <v>Yes</v>
      </c>
      <c r="S823" s="34">
        <f t="shared" si="62"/>
        <v>87.799892011939392</v>
      </c>
      <c r="T823" s="33">
        <f t="shared" si="63"/>
        <v>4</v>
      </c>
      <c r="U823" s="2">
        <f t="shared" si="64"/>
        <v>813</v>
      </c>
      <c r="V823" s="31"/>
    </row>
    <row r="824" spans="1:22">
      <c r="A824" s="2">
        <v>822</v>
      </c>
      <c r="B824" s="2" t="s">
        <v>98</v>
      </c>
      <c r="C824" s="2" t="s">
        <v>36</v>
      </c>
      <c r="D824" s="2" t="s">
        <v>445</v>
      </c>
      <c r="E824" s="2" t="s">
        <v>52</v>
      </c>
      <c r="F824" s="2" t="s">
        <v>33</v>
      </c>
      <c r="G824" s="2" t="s">
        <v>38</v>
      </c>
      <c r="H824" s="2" t="s">
        <v>44</v>
      </c>
      <c r="I824" s="2" t="s">
        <v>76</v>
      </c>
      <c r="J824" s="6" t="s">
        <v>24</v>
      </c>
      <c r="K824" s="7" t="s">
        <v>24</v>
      </c>
      <c r="L824" s="2" t="s">
        <v>24</v>
      </c>
      <c r="M824" s="3">
        <f>VLOOKUP(A824,'Pro rata results to population'!$A$6:$E$1046,5,FALSE)</f>
        <v>19.345105773819789</v>
      </c>
      <c r="N824" s="3">
        <v>2.3668639053254443</v>
      </c>
      <c r="O824" s="2">
        <v>2.5</v>
      </c>
      <c r="P824" s="3">
        <f t="shared" si="60"/>
        <v>5.3254437869822313E-2</v>
      </c>
      <c r="Q824" s="2" t="s">
        <v>25</v>
      </c>
      <c r="R824" s="33" t="str">
        <f t="shared" si="61"/>
        <v>Yes</v>
      </c>
      <c r="S824" s="34">
        <f t="shared" si="62"/>
        <v>122.34949413037484</v>
      </c>
      <c r="T824" s="33">
        <f t="shared" si="63"/>
        <v>5</v>
      </c>
      <c r="U824" s="2">
        <f t="shared" si="64"/>
        <v>678</v>
      </c>
      <c r="V824" s="31"/>
    </row>
    <row r="825" spans="1:22" ht="23.1">
      <c r="A825" s="2">
        <v>823</v>
      </c>
      <c r="B825" s="2" t="s">
        <v>98</v>
      </c>
      <c r="C825" s="2" t="s">
        <v>36</v>
      </c>
      <c r="D825" s="2" t="s">
        <v>445</v>
      </c>
      <c r="E825" s="2" t="s">
        <v>52</v>
      </c>
      <c r="F825" s="2" t="s">
        <v>85</v>
      </c>
      <c r="G825" s="2" t="s">
        <v>85</v>
      </c>
      <c r="H825" s="2" t="s">
        <v>43</v>
      </c>
      <c r="I825" s="2" t="s">
        <v>24</v>
      </c>
      <c r="J825" s="6" t="s">
        <v>24</v>
      </c>
      <c r="K825" s="7" t="s">
        <v>24</v>
      </c>
      <c r="L825" s="2" t="s">
        <v>24</v>
      </c>
      <c r="M825" s="3">
        <f>VLOOKUP(A825,'Pro rata results to population'!$A$6:$E$1046,5,FALSE)</f>
        <v>13.049640894997218</v>
      </c>
      <c r="N825" s="3">
        <v>1.014370245139476</v>
      </c>
      <c r="O825" s="2">
        <v>2.5</v>
      </c>
      <c r="P825" s="3">
        <f t="shared" si="60"/>
        <v>0.59425190194420963</v>
      </c>
      <c r="Q825" s="2" t="s">
        <v>25</v>
      </c>
      <c r="R825" s="33" t="str">
        <f t="shared" si="61"/>
        <v>No</v>
      </c>
      <c r="S825" s="34">
        <f t="shared" si="62"/>
        <v>77.731659690984344</v>
      </c>
      <c r="T825" s="33">
        <f t="shared" si="63"/>
        <v>4</v>
      </c>
      <c r="U825" s="2">
        <f t="shared" si="64"/>
        <v>852</v>
      </c>
      <c r="V825" s="31" t="s">
        <v>519</v>
      </c>
    </row>
    <row r="826" spans="1:22">
      <c r="A826" s="2">
        <v>824</v>
      </c>
      <c r="B826" s="2" t="s">
        <v>98</v>
      </c>
      <c r="C826" s="2" t="s">
        <v>36</v>
      </c>
      <c r="D826" s="2" t="s">
        <v>445</v>
      </c>
      <c r="E826" s="2" t="s">
        <v>52</v>
      </c>
      <c r="F826" s="2" t="s">
        <v>24</v>
      </c>
      <c r="G826" s="2" t="s">
        <v>81</v>
      </c>
      <c r="H826" s="2" t="s">
        <v>44</v>
      </c>
      <c r="I826" s="2" t="s">
        <v>47</v>
      </c>
      <c r="J826" s="6" t="s">
        <v>24</v>
      </c>
      <c r="K826" s="7" t="s">
        <v>24</v>
      </c>
      <c r="L826" s="2" t="s">
        <v>24</v>
      </c>
      <c r="M826" s="3">
        <f>VLOOKUP(A826,'Pro rata results to population'!$A$6:$E$1046,5,FALSE)</f>
        <v>113.3142917560332</v>
      </c>
      <c r="N826" s="3">
        <v>1.8596787827557058</v>
      </c>
      <c r="O826" s="2">
        <v>2.5</v>
      </c>
      <c r="P826" s="3">
        <f t="shared" si="60"/>
        <v>0.25612848689771772</v>
      </c>
      <c r="Q826" s="2" t="s">
        <v>25</v>
      </c>
      <c r="R826" s="33" t="str">
        <f t="shared" si="61"/>
        <v>Yes</v>
      </c>
      <c r="S826" s="34">
        <f t="shared" si="62"/>
        <v>16.411687828042137</v>
      </c>
      <c r="T826" s="33">
        <f t="shared" si="63"/>
        <v>2</v>
      </c>
      <c r="U826" s="2">
        <f t="shared" si="64"/>
        <v>1034</v>
      </c>
      <c r="V826" s="31"/>
    </row>
    <row r="827" spans="1:22">
      <c r="A827" s="2">
        <v>825</v>
      </c>
      <c r="B827" s="2" t="s">
        <v>98</v>
      </c>
      <c r="C827" s="2" t="s">
        <v>36</v>
      </c>
      <c r="D827" s="2" t="s">
        <v>445</v>
      </c>
      <c r="E827" s="2" t="s">
        <v>52</v>
      </c>
      <c r="F827" s="2" t="s">
        <v>24</v>
      </c>
      <c r="G827" s="2" t="s">
        <v>81</v>
      </c>
      <c r="H827" s="2" t="s">
        <v>44</v>
      </c>
      <c r="I827" s="2" t="s">
        <v>76</v>
      </c>
      <c r="J827" s="6" t="s">
        <v>24</v>
      </c>
      <c r="K827" s="7" t="s">
        <v>24</v>
      </c>
      <c r="L827" s="2" t="s">
        <v>24</v>
      </c>
      <c r="M827" s="3">
        <f>VLOOKUP(A827,'Pro rata results to population'!$A$6:$E$1046,5,FALSE)</f>
        <v>46.111928287116264</v>
      </c>
      <c r="N827" s="3">
        <v>1.9442096365173287</v>
      </c>
      <c r="O827" s="2">
        <v>2.5</v>
      </c>
      <c r="P827" s="3">
        <f t="shared" si="60"/>
        <v>0.22231614539306854</v>
      </c>
      <c r="Q827" s="2" t="s">
        <v>25</v>
      </c>
      <c r="R827" s="33" t="str">
        <f t="shared" si="61"/>
        <v>Yes</v>
      </c>
      <c r="S827" s="34">
        <f t="shared" si="62"/>
        <v>42.162835273591099</v>
      </c>
      <c r="T827" s="33">
        <f t="shared" si="63"/>
        <v>3</v>
      </c>
      <c r="U827" s="2">
        <f t="shared" si="64"/>
        <v>981</v>
      </c>
      <c r="V827" s="31"/>
    </row>
    <row r="828" spans="1:22">
      <c r="A828" s="2">
        <v>826</v>
      </c>
      <c r="B828" s="2" t="s">
        <v>98</v>
      </c>
      <c r="C828" s="2" t="s">
        <v>36</v>
      </c>
      <c r="D828" s="2" t="s">
        <v>445</v>
      </c>
      <c r="E828" s="2" t="s">
        <v>52</v>
      </c>
      <c r="F828" s="2" t="s">
        <v>24</v>
      </c>
      <c r="G828" s="2" t="s">
        <v>81</v>
      </c>
      <c r="H828" s="2" t="s">
        <v>44</v>
      </c>
      <c r="I828" s="2" t="s">
        <v>80</v>
      </c>
      <c r="J828" s="6" t="s">
        <v>24</v>
      </c>
      <c r="K828" s="7" t="s">
        <v>24</v>
      </c>
      <c r="L828" s="2" t="s">
        <v>24</v>
      </c>
      <c r="M828" s="3">
        <f>VLOOKUP(A828,'Pro rata results to population'!$A$6:$E$1046,5,FALSE)</f>
        <v>45.526224281711052</v>
      </c>
      <c r="N828" s="3">
        <v>2.0287404902789516</v>
      </c>
      <c r="O828" s="2">
        <v>2.5</v>
      </c>
      <c r="P828" s="3">
        <f t="shared" si="60"/>
        <v>0.18850380388841936</v>
      </c>
      <c r="Q828" s="2" t="s">
        <v>25</v>
      </c>
      <c r="R828" s="33" t="str">
        <f t="shared" si="61"/>
        <v>Yes</v>
      </c>
      <c r="S828" s="34">
        <f t="shared" si="62"/>
        <v>44.562019413807263</v>
      </c>
      <c r="T828" s="33">
        <f t="shared" si="63"/>
        <v>3</v>
      </c>
      <c r="U828" s="2">
        <f t="shared" si="64"/>
        <v>977</v>
      </c>
      <c r="V828" s="31"/>
    </row>
    <row r="829" spans="1:22">
      <c r="A829" s="2">
        <v>827</v>
      </c>
      <c r="B829" s="2" t="s">
        <v>98</v>
      </c>
      <c r="C829" s="2" t="s">
        <v>41</v>
      </c>
      <c r="D829" s="2" t="s">
        <v>42</v>
      </c>
      <c r="E829" s="2" t="s">
        <v>28</v>
      </c>
      <c r="F829" s="2" t="s">
        <v>33</v>
      </c>
      <c r="G829" s="2" t="s">
        <v>38</v>
      </c>
      <c r="H829" s="2" t="s">
        <v>43</v>
      </c>
      <c r="I829" s="2" t="s">
        <v>76</v>
      </c>
      <c r="J829" s="6" t="s">
        <v>91</v>
      </c>
      <c r="K829" s="8">
        <v>201221</v>
      </c>
      <c r="L829" s="2" t="s">
        <v>24</v>
      </c>
      <c r="M829" s="3">
        <f>VLOOKUP(A829,'Pro rata results to population'!$A$6:$E$1046,5,FALSE)</f>
        <v>18.679304648377077</v>
      </c>
      <c r="N829" s="3">
        <v>2.3668639053254439</v>
      </c>
      <c r="O829" s="2">
        <v>2.5</v>
      </c>
      <c r="P829" s="3">
        <f t="shared" si="60"/>
        <v>5.3254437869822424E-2</v>
      </c>
      <c r="Q829" s="2" t="s">
        <v>25</v>
      </c>
      <c r="R829" s="33" t="str">
        <f t="shared" si="61"/>
        <v>Yes</v>
      </c>
      <c r="S829" s="34">
        <f t="shared" si="62"/>
        <v>126.71049323728897</v>
      </c>
      <c r="T829" s="33">
        <f t="shared" si="63"/>
        <v>5</v>
      </c>
      <c r="U829" s="2">
        <f t="shared" si="64"/>
        <v>666</v>
      </c>
      <c r="V829" s="31"/>
    </row>
    <row r="830" spans="1:22">
      <c r="A830" s="2">
        <v>828</v>
      </c>
      <c r="B830" s="2" t="s">
        <v>98</v>
      </c>
      <c r="C830" s="2" t="s">
        <v>41</v>
      </c>
      <c r="D830" s="2" t="s">
        <v>42</v>
      </c>
      <c r="E830" s="2" t="s">
        <v>28</v>
      </c>
      <c r="F830" s="2" t="s">
        <v>33</v>
      </c>
      <c r="G830" s="2" t="s">
        <v>38</v>
      </c>
      <c r="H830" s="2" t="s">
        <v>43</v>
      </c>
      <c r="I830" s="2" t="s">
        <v>76</v>
      </c>
      <c r="J830" s="6" t="s">
        <v>91</v>
      </c>
      <c r="K830" s="7">
        <v>200</v>
      </c>
      <c r="L830" s="2" t="s">
        <v>210</v>
      </c>
      <c r="M830" s="3">
        <f>VLOOKUP(A830,'Pro rata results to population'!$A$6:$E$1046,5,FALSE)</f>
        <v>3.9518786196657034</v>
      </c>
      <c r="N830" s="3">
        <v>1.3524936601859678</v>
      </c>
      <c r="O830" s="2">
        <v>2.5</v>
      </c>
      <c r="P830" s="3">
        <f t="shared" si="60"/>
        <v>0.45900253592561291</v>
      </c>
      <c r="Q830" s="2" t="s">
        <v>25</v>
      </c>
      <c r="R830" s="33" t="str">
        <f t="shared" si="61"/>
        <v>Yes</v>
      </c>
      <c r="S830" s="34">
        <f t="shared" si="62"/>
        <v>342.24068863237954</v>
      </c>
      <c r="T830" s="33">
        <f t="shared" si="63"/>
        <v>5</v>
      </c>
      <c r="U830" s="2">
        <f t="shared" si="64"/>
        <v>273</v>
      </c>
      <c r="V830" s="31"/>
    </row>
    <row r="831" spans="1:22">
      <c r="A831" s="2">
        <v>829</v>
      </c>
      <c r="B831" s="2" t="s">
        <v>98</v>
      </c>
      <c r="C831" s="2" t="s">
        <v>41</v>
      </c>
      <c r="D831" s="2" t="s">
        <v>42</v>
      </c>
      <c r="E831" s="2" t="s">
        <v>28</v>
      </c>
      <c r="F831" s="2" t="s">
        <v>33</v>
      </c>
      <c r="G831" s="2" t="s">
        <v>38</v>
      </c>
      <c r="H831" s="2" t="s">
        <v>43</v>
      </c>
      <c r="I831" s="2" t="s">
        <v>76</v>
      </c>
      <c r="J831" s="6" t="s">
        <v>91</v>
      </c>
      <c r="K831" s="7">
        <v>200</v>
      </c>
      <c r="L831" s="2" t="s">
        <v>104</v>
      </c>
      <c r="M831" s="3">
        <f>VLOOKUP(A831,'Pro rata results to population'!$A$6:$E$1046,5,FALSE)</f>
        <v>14.111242097047004</v>
      </c>
      <c r="N831" s="3">
        <v>3.381234150464917</v>
      </c>
      <c r="O831" s="2">
        <v>2.5</v>
      </c>
      <c r="P831" s="3">
        <f t="shared" si="60"/>
        <v>-0.35249366018596673</v>
      </c>
      <c r="Q831" s="2" t="s">
        <v>25</v>
      </c>
      <c r="R831" s="33" t="str">
        <f t="shared" si="61"/>
        <v>Yes</v>
      </c>
      <c r="S831" s="34">
        <f t="shared" si="62"/>
        <v>239.61279433881251</v>
      </c>
      <c r="T831" s="33">
        <f t="shared" si="63"/>
        <v>5</v>
      </c>
      <c r="U831" s="2">
        <f t="shared" si="64"/>
        <v>383</v>
      </c>
      <c r="V831" s="31"/>
    </row>
    <row r="832" spans="1:22">
      <c r="A832" s="2">
        <v>830</v>
      </c>
      <c r="B832" s="2" t="s">
        <v>98</v>
      </c>
      <c r="C832" s="2" t="s">
        <v>41</v>
      </c>
      <c r="D832" s="2" t="s">
        <v>42</v>
      </c>
      <c r="E832" s="2" t="s">
        <v>28</v>
      </c>
      <c r="F832" s="2" t="s">
        <v>33</v>
      </c>
      <c r="G832" s="2" t="s">
        <v>38</v>
      </c>
      <c r="H832" s="2" t="s">
        <v>43</v>
      </c>
      <c r="I832" s="2" t="s">
        <v>76</v>
      </c>
      <c r="J832" s="6" t="s">
        <v>68</v>
      </c>
      <c r="K832" s="7">
        <v>230</v>
      </c>
      <c r="L832" s="2" t="s">
        <v>24</v>
      </c>
      <c r="M832" s="3">
        <f>VLOOKUP(A832,'Pro rata results to population'!$A$6:$E$1046,5,FALSE)</f>
        <v>24.394986143955897</v>
      </c>
      <c r="N832" s="3">
        <v>2.5359256128486893</v>
      </c>
      <c r="O832" s="2">
        <v>2.5</v>
      </c>
      <c r="P832" s="3">
        <f t="shared" si="60"/>
        <v>-1.4370245139475823E-2</v>
      </c>
      <c r="Q832" s="2" t="s">
        <v>25</v>
      </c>
      <c r="R832" s="33" t="str">
        <f t="shared" si="61"/>
        <v>Yes</v>
      </c>
      <c r="S832" s="34">
        <f t="shared" si="62"/>
        <v>103.95273839813147</v>
      </c>
      <c r="T832" s="33">
        <f t="shared" si="63"/>
        <v>5</v>
      </c>
      <c r="U832" s="2">
        <f t="shared" si="64"/>
        <v>752</v>
      </c>
      <c r="V832" s="31"/>
    </row>
    <row r="833" spans="1:22">
      <c r="A833" s="2">
        <v>831</v>
      </c>
      <c r="B833" s="2" t="s">
        <v>98</v>
      </c>
      <c r="C833" s="2" t="s">
        <v>41</v>
      </c>
      <c r="D833" s="2" t="s">
        <v>42</v>
      </c>
      <c r="E833" s="2" t="s">
        <v>28</v>
      </c>
      <c r="F833" s="2" t="s">
        <v>33</v>
      </c>
      <c r="G833" s="2" t="s">
        <v>38</v>
      </c>
      <c r="H833" s="2" t="s">
        <v>43</v>
      </c>
      <c r="I833" s="2" t="s">
        <v>76</v>
      </c>
      <c r="J833" s="6" t="s">
        <v>68</v>
      </c>
      <c r="K833" s="7">
        <v>277</v>
      </c>
      <c r="L833" s="2" t="s">
        <v>24</v>
      </c>
      <c r="M833" s="3">
        <f>VLOOKUP(A833,'Pro rata results to population'!$A$6:$E$1046,5,FALSE)</f>
        <v>10.604478333508709</v>
      </c>
      <c r="N833" s="3">
        <v>1.437024513947591</v>
      </c>
      <c r="O833" s="2">
        <v>2.5</v>
      </c>
      <c r="P833" s="3">
        <f t="shared" si="60"/>
        <v>0.42519019442096362</v>
      </c>
      <c r="Q833" s="2" t="s">
        <v>25</v>
      </c>
      <c r="R833" s="33" t="str">
        <f t="shared" si="61"/>
        <v>Yes</v>
      </c>
      <c r="S833" s="34">
        <f t="shared" si="62"/>
        <v>135.5110990614964</v>
      </c>
      <c r="T833" s="33">
        <f t="shared" si="63"/>
        <v>5</v>
      </c>
      <c r="U833" s="2">
        <f t="shared" si="64"/>
        <v>625</v>
      </c>
      <c r="V833" s="31"/>
    </row>
    <row r="834" spans="1:22">
      <c r="A834" s="2">
        <v>832</v>
      </c>
      <c r="B834" s="2" t="s">
        <v>98</v>
      </c>
      <c r="C834" s="2" t="s">
        <v>41</v>
      </c>
      <c r="D834" s="2" t="s">
        <v>42</v>
      </c>
      <c r="E834" s="2" t="s">
        <v>28</v>
      </c>
      <c r="F834" s="2" t="s">
        <v>33</v>
      </c>
      <c r="G834" s="2" t="s">
        <v>38</v>
      </c>
      <c r="H834" s="2" t="s">
        <v>43</v>
      </c>
      <c r="I834" s="2" t="s">
        <v>76</v>
      </c>
      <c r="J834" s="6" t="s">
        <v>58</v>
      </c>
      <c r="K834" s="7" t="s">
        <v>108</v>
      </c>
      <c r="L834" s="2" t="s">
        <v>24</v>
      </c>
      <c r="M834" s="3">
        <f>VLOOKUP(A834,'Pro rata results to population'!$A$6:$E$1046,5,FALSE)</f>
        <v>40.424984683985031</v>
      </c>
      <c r="N834" s="3">
        <v>3.1276415891800506</v>
      </c>
      <c r="O834" s="2">
        <v>2.5</v>
      </c>
      <c r="P834" s="3">
        <f t="shared" si="60"/>
        <v>-0.2510566356720203</v>
      </c>
      <c r="Q834" s="2" t="s">
        <v>25</v>
      </c>
      <c r="R834" s="33" t="str">
        <f t="shared" si="61"/>
        <v>Yes</v>
      </c>
      <c r="S834" s="34">
        <f t="shared" si="62"/>
        <v>77.36902347965794</v>
      </c>
      <c r="T834" s="33">
        <f t="shared" si="63"/>
        <v>4</v>
      </c>
      <c r="U834" s="2">
        <f t="shared" si="64"/>
        <v>854</v>
      </c>
      <c r="V834" s="31"/>
    </row>
    <row r="835" spans="1:22">
      <c r="A835" s="2">
        <v>833</v>
      </c>
      <c r="B835" s="2" t="s">
        <v>98</v>
      </c>
      <c r="C835" s="2" t="s">
        <v>41</v>
      </c>
      <c r="D835" s="2" t="s">
        <v>42</v>
      </c>
      <c r="E835" s="2" t="s">
        <v>28</v>
      </c>
      <c r="F835" s="2" t="s">
        <v>33</v>
      </c>
      <c r="G835" s="2" t="s">
        <v>38</v>
      </c>
      <c r="H835" s="2" t="s">
        <v>43</v>
      </c>
      <c r="I835" s="2" t="s">
        <v>76</v>
      </c>
      <c r="J835" s="6" t="s">
        <v>58</v>
      </c>
      <c r="K835" s="7">
        <v>521</v>
      </c>
      <c r="L835" s="2" t="s">
        <v>24</v>
      </c>
      <c r="M835" s="3">
        <f>VLOOKUP(A835,'Pro rata results to population'!$A$6:$E$1046,5,FALSE)</f>
        <v>19.397643214555615</v>
      </c>
      <c r="N835" s="3">
        <v>1.6060862214708367</v>
      </c>
      <c r="O835" s="2">
        <v>2.5</v>
      </c>
      <c r="P835" s="3">
        <f t="shared" si="60"/>
        <v>0.35756551141166537</v>
      </c>
      <c r="Q835" s="2" t="s">
        <v>25</v>
      </c>
      <c r="R835" s="33" t="str">
        <f t="shared" si="61"/>
        <v>Yes</v>
      </c>
      <c r="S835" s="34">
        <f t="shared" si="62"/>
        <v>82.79800817584173</v>
      </c>
      <c r="T835" s="33">
        <f t="shared" si="63"/>
        <v>4</v>
      </c>
      <c r="U835" s="2">
        <f t="shared" si="64"/>
        <v>834</v>
      </c>
      <c r="V835" s="31"/>
    </row>
    <row r="836" spans="1:22">
      <c r="A836" s="2">
        <v>834</v>
      </c>
      <c r="B836" s="2" t="s">
        <v>98</v>
      </c>
      <c r="C836" s="2" t="s">
        <v>41</v>
      </c>
      <c r="D836" s="2" t="s">
        <v>42</v>
      </c>
      <c r="E836" s="2" t="s">
        <v>28</v>
      </c>
      <c r="F836" s="2" t="s">
        <v>33</v>
      </c>
      <c r="G836" s="2" t="s">
        <v>38</v>
      </c>
      <c r="H836" s="2" t="s">
        <v>43</v>
      </c>
      <c r="I836" s="2" t="s">
        <v>76</v>
      </c>
      <c r="J836" s="6" t="s">
        <v>58</v>
      </c>
      <c r="K836" s="7">
        <v>522</v>
      </c>
      <c r="L836" s="2" t="s">
        <v>24</v>
      </c>
      <c r="M836" s="3">
        <f>VLOOKUP(A836,'Pro rata results to population'!$A$6:$E$1046,5,FALSE)</f>
        <v>27.953172044768337</v>
      </c>
      <c r="N836" s="3">
        <v>3.550295857988166</v>
      </c>
      <c r="O836" s="2">
        <v>2.5</v>
      </c>
      <c r="P836" s="3">
        <f t="shared" ref="P836:P899" si="65">SUM(1-(N836/O836))</f>
        <v>-0.42011834319526642</v>
      </c>
      <c r="Q836" s="2" t="s">
        <v>25</v>
      </c>
      <c r="R836" s="33" t="str">
        <f t="shared" ref="R836:R899" si="66">IF(AND(P836&lt;0.5,P836&gt;-0.5),"Yes","No")</f>
        <v>Yes</v>
      </c>
      <c r="S836" s="34">
        <f t="shared" ref="S836:S899" si="67">SUM(N836/(M836/1000))</f>
        <v>127.00869340703795</v>
      </c>
      <c r="T836" s="33">
        <f t="shared" ref="T836:T899" si="68">IF(S836&lt;=12,1,IF(S836&lt;25,2,IF(S836&lt;50,3,IF(S836&lt;100,4,5))))</f>
        <v>5</v>
      </c>
      <c r="U836" s="2">
        <f t="shared" ref="U836:U899" si="69">RANK(S836,S$3:S$1043)</f>
        <v>663</v>
      </c>
      <c r="V836" s="31"/>
    </row>
    <row r="837" spans="1:22">
      <c r="A837" s="2">
        <v>835</v>
      </c>
      <c r="B837" s="2" t="s">
        <v>98</v>
      </c>
      <c r="C837" s="2" t="s">
        <v>41</v>
      </c>
      <c r="D837" s="2" t="s">
        <v>42</v>
      </c>
      <c r="E837" s="2" t="s">
        <v>28</v>
      </c>
      <c r="F837" s="2" t="s">
        <v>33</v>
      </c>
      <c r="G837" s="2" t="s">
        <v>38</v>
      </c>
      <c r="H837" s="2" t="s">
        <v>43</v>
      </c>
      <c r="I837" s="2" t="s">
        <v>76</v>
      </c>
      <c r="J837" s="6" t="s">
        <v>58</v>
      </c>
      <c r="K837" s="7">
        <v>523</v>
      </c>
      <c r="L837" s="2" t="s">
        <v>24</v>
      </c>
      <c r="M837" s="3">
        <f>VLOOKUP(A837,'Pro rata results to population'!$A$6:$E$1046,5,FALSE)</f>
        <v>11.083781513194479</v>
      </c>
      <c r="N837" s="3">
        <v>1.521555367709214</v>
      </c>
      <c r="O837" s="2">
        <v>2.5</v>
      </c>
      <c r="P837" s="3">
        <f t="shared" si="65"/>
        <v>0.39137785291631444</v>
      </c>
      <c r="Q837" s="2" t="s">
        <v>25</v>
      </c>
      <c r="R837" s="33" t="str">
        <f t="shared" si="66"/>
        <v>Yes</v>
      </c>
      <c r="S837" s="34">
        <f t="shared" si="67"/>
        <v>137.27763993704738</v>
      </c>
      <c r="T837" s="33">
        <f t="shared" si="68"/>
        <v>5</v>
      </c>
      <c r="U837" s="2">
        <f t="shared" si="69"/>
        <v>621</v>
      </c>
      <c r="V837" s="31"/>
    </row>
    <row r="838" spans="1:22">
      <c r="A838" s="2">
        <v>836</v>
      </c>
      <c r="B838" s="2" t="s">
        <v>98</v>
      </c>
      <c r="C838" s="2" t="s">
        <v>41</v>
      </c>
      <c r="D838" s="2" t="s">
        <v>42</v>
      </c>
      <c r="E838" s="2" t="s">
        <v>28</v>
      </c>
      <c r="F838" s="2" t="s">
        <v>33</v>
      </c>
      <c r="G838" s="2" t="s">
        <v>38</v>
      </c>
      <c r="H838" s="2" t="s">
        <v>44</v>
      </c>
      <c r="I838" s="2" t="s">
        <v>45</v>
      </c>
      <c r="J838" s="6" t="s">
        <v>112</v>
      </c>
      <c r="K838" s="7" t="s">
        <v>520</v>
      </c>
      <c r="L838" s="2" t="s">
        <v>24</v>
      </c>
      <c r="M838" s="3">
        <f>VLOOKUP(A838,'Pro rata results to population'!$A$6:$E$1046,5,FALSE)</f>
        <v>61.702614078125258</v>
      </c>
      <c r="N838" s="3">
        <v>3.4657650042265442</v>
      </c>
      <c r="O838" s="2">
        <v>2.5</v>
      </c>
      <c r="P838" s="3">
        <f t="shared" si="65"/>
        <v>-0.38630600169061768</v>
      </c>
      <c r="Q838" s="2" t="s">
        <v>25</v>
      </c>
      <c r="R838" s="33" t="str">
        <f t="shared" si="66"/>
        <v>Yes</v>
      </c>
      <c r="S838" s="34">
        <f t="shared" si="67"/>
        <v>56.168852098200219</v>
      </c>
      <c r="T838" s="33">
        <f t="shared" si="68"/>
        <v>4</v>
      </c>
      <c r="U838" s="2">
        <f t="shared" si="69"/>
        <v>936</v>
      </c>
      <c r="V838" s="31"/>
    </row>
    <row r="839" spans="1:22">
      <c r="A839" s="2">
        <v>837</v>
      </c>
      <c r="B839" s="2" t="s">
        <v>98</v>
      </c>
      <c r="C839" s="2" t="s">
        <v>41</v>
      </c>
      <c r="D839" s="2" t="s">
        <v>42</v>
      </c>
      <c r="E839" s="2" t="s">
        <v>28</v>
      </c>
      <c r="F839" s="2" t="s">
        <v>33</v>
      </c>
      <c r="G839" s="2" t="s">
        <v>38</v>
      </c>
      <c r="H839" s="2" t="s">
        <v>44</v>
      </c>
      <c r="I839" s="2" t="s">
        <v>45</v>
      </c>
      <c r="J839" s="6" t="s">
        <v>112</v>
      </c>
      <c r="K839" s="7" t="s">
        <v>521</v>
      </c>
      <c r="L839" s="2" t="s">
        <v>24</v>
      </c>
      <c r="M839" s="3">
        <f>VLOOKUP(A839,'Pro rata results to population'!$A$6:$E$1046,5,FALSE)</f>
        <v>88.929229557119399</v>
      </c>
      <c r="N839" s="3">
        <v>2.5359256128486898</v>
      </c>
      <c r="O839" s="2">
        <v>2.5</v>
      </c>
      <c r="P839" s="3">
        <f t="shared" si="65"/>
        <v>-1.4370245139475823E-2</v>
      </c>
      <c r="Q839" s="2" t="s">
        <v>25</v>
      </c>
      <c r="R839" s="33" t="str">
        <f t="shared" si="66"/>
        <v>Yes</v>
      </c>
      <c r="S839" s="34">
        <f t="shared" si="67"/>
        <v>28.516221555926787</v>
      </c>
      <c r="T839" s="33">
        <f t="shared" si="68"/>
        <v>3</v>
      </c>
      <c r="U839" s="2">
        <f t="shared" si="69"/>
        <v>1015</v>
      </c>
      <c r="V839" s="31"/>
    </row>
    <row r="840" spans="1:22">
      <c r="A840" s="2">
        <v>838</v>
      </c>
      <c r="B840" s="2" t="s">
        <v>98</v>
      </c>
      <c r="C840" s="2" t="s">
        <v>41</v>
      </c>
      <c r="D840" s="2" t="s">
        <v>42</v>
      </c>
      <c r="E840" s="2" t="s">
        <v>28</v>
      </c>
      <c r="F840" s="2" t="s">
        <v>33</v>
      </c>
      <c r="G840" s="2" t="s">
        <v>38</v>
      </c>
      <c r="H840" s="2" t="s">
        <v>44</v>
      </c>
      <c r="I840" s="2" t="s">
        <v>46</v>
      </c>
      <c r="J840" s="6" t="s">
        <v>117</v>
      </c>
      <c r="K840" s="7" t="s">
        <v>24</v>
      </c>
      <c r="L840" s="2" t="s">
        <v>24</v>
      </c>
      <c r="M840" s="3">
        <f>VLOOKUP(A840,'Pro rata results to population'!$A$6:$E$1046,5,FALSE)</f>
        <v>16.20074748380441</v>
      </c>
      <c r="N840" s="3">
        <v>1.5215553677092135</v>
      </c>
      <c r="O840" s="2">
        <v>2.5</v>
      </c>
      <c r="P840" s="3">
        <f t="shared" si="65"/>
        <v>0.39137785291631455</v>
      </c>
      <c r="Q840" s="2" t="s">
        <v>25</v>
      </c>
      <c r="R840" s="33" t="str">
        <f t="shared" si="66"/>
        <v>Yes</v>
      </c>
      <c r="S840" s="34">
        <f t="shared" si="67"/>
        <v>93.918837339467473</v>
      </c>
      <c r="T840" s="33">
        <f t="shared" si="68"/>
        <v>4</v>
      </c>
      <c r="U840" s="2">
        <f t="shared" si="69"/>
        <v>790</v>
      </c>
      <c r="V840" s="31"/>
    </row>
    <row r="841" spans="1:22">
      <c r="A841" s="2">
        <v>839</v>
      </c>
      <c r="B841" s="2" t="s">
        <v>98</v>
      </c>
      <c r="C841" s="2" t="s">
        <v>41</v>
      </c>
      <c r="D841" s="2" t="s">
        <v>42</v>
      </c>
      <c r="E841" s="2" t="s">
        <v>28</v>
      </c>
      <c r="F841" s="2" t="s">
        <v>33</v>
      </c>
      <c r="G841" s="2" t="s">
        <v>38</v>
      </c>
      <c r="H841" s="2" t="s">
        <v>44</v>
      </c>
      <c r="I841" s="2" t="s">
        <v>46</v>
      </c>
      <c r="J841" s="6" t="s">
        <v>60</v>
      </c>
      <c r="K841" s="7" t="s">
        <v>522</v>
      </c>
      <c r="L841" s="2" t="s">
        <v>24</v>
      </c>
      <c r="M841" s="3">
        <f>VLOOKUP(A841,'Pro rata results to population'!$A$6:$E$1046,5,FALSE)</f>
        <v>26.823271446617191</v>
      </c>
      <c r="N841" s="3">
        <v>2.6204564666103138</v>
      </c>
      <c r="O841" s="2">
        <v>2.5</v>
      </c>
      <c r="P841" s="3">
        <f t="shared" si="65"/>
        <v>-4.8182586644125447E-2</v>
      </c>
      <c r="Q841" s="2" t="s">
        <v>25</v>
      </c>
      <c r="R841" s="33" t="str">
        <f t="shared" si="66"/>
        <v>Yes</v>
      </c>
      <c r="S841" s="34">
        <f t="shared" si="67"/>
        <v>97.693395521327886</v>
      </c>
      <c r="T841" s="33">
        <f t="shared" si="68"/>
        <v>4</v>
      </c>
      <c r="U841" s="2">
        <f t="shared" si="69"/>
        <v>776</v>
      </c>
      <c r="V841" s="31"/>
    </row>
    <row r="842" spans="1:22">
      <c r="A842" s="2">
        <v>840</v>
      </c>
      <c r="B842" s="2" t="s">
        <v>98</v>
      </c>
      <c r="C842" s="2" t="s">
        <v>41</v>
      </c>
      <c r="D842" s="2" t="s">
        <v>42</v>
      </c>
      <c r="E842" s="2" t="s">
        <v>28</v>
      </c>
      <c r="F842" s="2" t="s">
        <v>33</v>
      </c>
      <c r="G842" s="2" t="s">
        <v>38</v>
      </c>
      <c r="H842" s="2" t="s">
        <v>44</v>
      </c>
      <c r="I842" s="2" t="s">
        <v>46</v>
      </c>
      <c r="J842" s="6" t="s">
        <v>60</v>
      </c>
      <c r="K842" s="7" t="s">
        <v>230</v>
      </c>
      <c r="L842" s="2" t="s">
        <v>24</v>
      </c>
      <c r="M842" s="3">
        <f>VLOOKUP(A842,'Pro rata results to population'!$A$6:$E$1046,5,FALSE)</f>
        <v>10.902294824502626</v>
      </c>
      <c r="N842" s="3">
        <v>1.2679628064243451</v>
      </c>
      <c r="O842" s="2">
        <v>2.5</v>
      </c>
      <c r="P842" s="3">
        <f t="shared" si="65"/>
        <v>0.49281487743026198</v>
      </c>
      <c r="Q842" s="2" t="s">
        <v>25</v>
      </c>
      <c r="R842" s="33" t="str">
        <f t="shared" si="66"/>
        <v>Yes</v>
      </c>
      <c r="S842" s="34">
        <f t="shared" si="67"/>
        <v>116.30237732836132</v>
      </c>
      <c r="T842" s="33">
        <f t="shared" si="68"/>
        <v>5</v>
      </c>
      <c r="U842" s="2">
        <f t="shared" si="69"/>
        <v>710</v>
      </c>
      <c r="V842" s="31"/>
    </row>
    <row r="843" spans="1:22">
      <c r="A843" s="2">
        <v>841</v>
      </c>
      <c r="B843" s="2" t="s">
        <v>98</v>
      </c>
      <c r="C843" s="2" t="s">
        <v>41</v>
      </c>
      <c r="D843" s="2" t="s">
        <v>42</v>
      </c>
      <c r="E843" s="2" t="s">
        <v>28</v>
      </c>
      <c r="F843" s="2" t="s">
        <v>33</v>
      </c>
      <c r="G843" s="2" t="s">
        <v>38</v>
      </c>
      <c r="H843" s="2" t="s">
        <v>44</v>
      </c>
      <c r="I843" s="2" t="s">
        <v>46</v>
      </c>
      <c r="J843" s="6" t="s">
        <v>124</v>
      </c>
      <c r="K843" s="7" t="s">
        <v>24</v>
      </c>
      <c r="L843" s="2" t="s">
        <v>24</v>
      </c>
      <c r="M843" s="3">
        <f>VLOOKUP(A843,'Pro rata results to population'!$A$6:$E$1046,5,FALSE)</f>
        <v>32.931610391550166</v>
      </c>
      <c r="N843" s="3">
        <v>3.5502958579881678</v>
      </c>
      <c r="O843" s="2">
        <v>2.5</v>
      </c>
      <c r="P843" s="3">
        <f t="shared" si="65"/>
        <v>-0.42011834319526709</v>
      </c>
      <c r="Q843" s="2" t="s">
        <v>25</v>
      </c>
      <c r="R843" s="33" t="str">
        <f t="shared" si="66"/>
        <v>Yes</v>
      </c>
      <c r="S843" s="34">
        <f t="shared" si="67"/>
        <v>107.8081459052828</v>
      </c>
      <c r="T843" s="33">
        <f t="shared" si="68"/>
        <v>5</v>
      </c>
      <c r="U843" s="2">
        <f t="shared" si="69"/>
        <v>735</v>
      </c>
      <c r="V843" s="31"/>
    </row>
    <row r="844" spans="1:22">
      <c r="A844" s="2">
        <v>842</v>
      </c>
      <c r="B844" s="2" t="s">
        <v>98</v>
      </c>
      <c r="C844" s="2" t="s">
        <v>41</v>
      </c>
      <c r="D844" s="2" t="s">
        <v>42</v>
      </c>
      <c r="E844" s="2" t="s">
        <v>28</v>
      </c>
      <c r="F844" s="2" t="s">
        <v>33</v>
      </c>
      <c r="G844" s="2" t="s">
        <v>38</v>
      </c>
      <c r="H844" s="2" t="s">
        <v>44</v>
      </c>
      <c r="I844" s="2" t="s">
        <v>46</v>
      </c>
      <c r="J844" s="6" t="s">
        <v>61</v>
      </c>
      <c r="K844" s="7" t="s">
        <v>523</v>
      </c>
      <c r="L844" s="2" t="s">
        <v>24</v>
      </c>
      <c r="M844" s="3">
        <f>VLOOKUP(A844,'Pro rata results to population'!$A$6:$E$1046,5,FALSE)</f>
        <v>21.306996243547651</v>
      </c>
      <c r="N844" s="3">
        <v>3.1276415891800511</v>
      </c>
      <c r="O844" s="2">
        <v>2.5</v>
      </c>
      <c r="P844" s="3">
        <f t="shared" si="65"/>
        <v>-0.25105663567202052</v>
      </c>
      <c r="Q844" s="2" t="s">
        <v>25</v>
      </c>
      <c r="R844" s="33" t="str">
        <f t="shared" si="66"/>
        <v>Yes</v>
      </c>
      <c r="S844" s="34">
        <f t="shared" si="67"/>
        <v>146.78941852853555</v>
      </c>
      <c r="T844" s="33">
        <f t="shared" si="68"/>
        <v>5</v>
      </c>
      <c r="U844" s="2">
        <f t="shared" si="69"/>
        <v>591</v>
      </c>
      <c r="V844" s="31"/>
    </row>
    <row r="845" spans="1:22">
      <c r="A845" s="2">
        <v>843</v>
      </c>
      <c r="B845" s="2" t="s">
        <v>98</v>
      </c>
      <c r="C845" s="2" t="s">
        <v>41</v>
      </c>
      <c r="D845" s="2" t="s">
        <v>42</v>
      </c>
      <c r="E845" s="2" t="s">
        <v>28</v>
      </c>
      <c r="F845" s="2" t="s">
        <v>33</v>
      </c>
      <c r="G845" s="2" t="s">
        <v>38</v>
      </c>
      <c r="H845" s="2" t="s">
        <v>44</v>
      </c>
      <c r="I845" s="2" t="s">
        <v>46</v>
      </c>
      <c r="J845" s="6" t="s">
        <v>61</v>
      </c>
      <c r="K845" s="7" t="s">
        <v>524</v>
      </c>
      <c r="L845" s="2" t="s">
        <v>24</v>
      </c>
      <c r="M845" s="3">
        <f>VLOOKUP(A845,'Pro rata results to population'!$A$6:$E$1046,5,FALSE)</f>
        <v>50.466646152667117</v>
      </c>
      <c r="N845" s="3">
        <v>3.1276415891800524</v>
      </c>
      <c r="O845" s="2">
        <v>2.5</v>
      </c>
      <c r="P845" s="3">
        <f t="shared" si="65"/>
        <v>-0.25105663567202097</v>
      </c>
      <c r="Q845" s="2" t="s">
        <v>25</v>
      </c>
      <c r="R845" s="33" t="str">
        <f t="shared" si="66"/>
        <v>Yes</v>
      </c>
      <c r="S845" s="34">
        <f t="shared" si="67"/>
        <v>61.974429204560074</v>
      </c>
      <c r="T845" s="33">
        <f t="shared" si="68"/>
        <v>4</v>
      </c>
      <c r="U845" s="2">
        <f t="shared" si="69"/>
        <v>909</v>
      </c>
      <c r="V845" s="31"/>
    </row>
    <row r="846" spans="1:22">
      <c r="A846" s="2">
        <v>844</v>
      </c>
      <c r="B846" s="2" t="s">
        <v>98</v>
      </c>
      <c r="C846" s="2" t="s">
        <v>41</v>
      </c>
      <c r="D846" s="2" t="s">
        <v>42</v>
      </c>
      <c r="E846" s="2" t="s">
        <v>28</v>
      </c>
      <c r="F846" s="2" t="s">
        <v>33</v>
      </c>
      <c r="G846" s="2" t="s">
        <v>38</v>
      </c>
      <c r="H846" s="2" t="s">
        <v>44</v>
      </c>
      <c r="I846" s="2" t="s">
        <v>46</v>
      </c>
      <c r="J846" s="6" t="s">
        <v>61</v>
      </c>
      <c r="K846" s="7" t="s">
        <v>525</v>
      </c>
      <c r="L846" s="2" t="s">
        <v>24</v>
      </c>
      <c r="M846" s="3">
        <f>VLOOKUP(A846,'Pro rata results to population'!$A$6:$E$1046,5,FALSE)</f>
        <v>40.733699099661429</v>
      </c>
      <c r="N846" s="3">
        <v>3.5502958579881674</v>
      </c>
      <c r="O846" s="2">
        <v>2.5</v>
      </c>
      <c r="P846" s="3">
        <f t="shared" si="65"/>
        <v>-0.42011834319526686</v>
      </c>
      <c r="Q846" s="2" t="s">
        <v>25</v>
      </c>
      <c r="R846" s="33" t="str">
        <f t="shared" si="66"/>
        <v>Yes</v>
      </c>
      <c r="S846" s="34">
        <f t="shared" si="67"/>
        <v>87.158690137662376</v>
      </c>
      <c r="T846" s="33">
        <f t="shared" si="68"/>
        <v>4</v>
      </c>
      <c r="U846" s="2">
        <f t="shared" si="69"/>
        <v>817</v>
      </c>
      <c r="V846" s="31"/>
    </row>
    <row r="847" spans="1:22">
      <c r="A847" s="2">
        <v>845</v>
      </c>
      <c r="B847" s="2" t="s">
        <v>98</v>
      </c>
      <c r="C847" s="2" t="s">
        <v>41</v>
      </c>
      <c r="D847" s="2" t="s">
        <v>42</v>
      </c>
      <c r="E847" s="2" t="s">
        <v>28</v>
      </c>
      <c r="F847" s="2" t="s">
        <v>33</v>
      </c>
      <c r="G847" s="2" t="s">
        <v>38</v>
      </c>
      <c r="H847" s="2" t="s">
        <v>44</v>
      </c>
      <c r="I847" s="2" t="s">
        <v>46</v>
      </c>
      <c r="J847" s="6" t="s">
        <v>131</v>
      </c>
      <c r="K847" s="7" t="s">
        <v>24</v>
      </c>
      <c r="L847" s="2" t="s">
        <v>24</v>
      </c>
      <c r="M847" s="3">
        <f>VLOOKUP(A847,'Pro rata results to population'!$A$6:$E$1046,5,FALSE)</f>
        <v>32.936601924900586</v>
      </c>
      <c r="N847" s="3">
        <v>2.2823330515638212</v>
      </c>
      <c r="O847" s="2">
        <v>2.5</v>
      </c>
      <c r="P847" s="3">
        <f t="shared" si="65"/>
        <v>8.7066779374471492E-2</v>
      </c>
      <c r="Q847" s="2" t="s">
        <v>25</v>
      </c>
      <c r="R847" s="33" t="str">
        <f t="shared" si="66"/>
        <v>Yes</v>
      </c>
      <c r="S847" s="34">
        <f t="shared" si="67"/>
        <v>69.294733463027399</v>
      </c>
      <c r="T847" s="33">
        <f t="shared" si="68"/>
        <v>4</v>
      </c>
      <c r="U847" s="2">
        <f t="shared" si="69"/>
        <v>885</v>
      </c>
      <c r="V847" s="31"/>
    </row>
    <row r="848" spans="1:22">
      <c r="A848" s="2">
        <v>846</v>
      </c>
      <c r="B848" s="2" t="s">
        <v>98</v>
      </c>
      <c r="C848" s="2" t="s">
        <v>41</v>
      </c>
      <c r="D848" s="2" t="s">
        <v>42</v>
      </c>
      <c r="E848" s="2" t="s">
        <v>28</v>
      </c>
      <c r="F848" s="2" t="s">
        <v>33</v>
      </c>
      <c r="G848" s="2" t="s">
        <v>38</v>
      </c>
      <c r="H848" s="2" t="s">
        <v>44</v>
      </c>
      <c r="I848" s="2" t="s">
        <v>47</v>
      </c>
      <c r="J848" s="6" t="s">
        <v>62</v>
      </c>
      <c r="K848" s="7" t="s">
        <v>526</v>
      </c>
      <c r="L848" s="2" t="s">
        <v>24</v>
      </c>
      <c r="M848" s="3">
        <f>VLOOKUP(A848,'Pro rata results to population'!$A$6:$E$1046,5,FALSE)</f>
        <v>26.033683440457004</v>
      </c>
      <c r="N848" s="3">
        <v>3.7193575655114133</v>
      </c>
      <c r="O848" s="2">
        <v>2.5</v>
      </c>
      <c r="P848" s="3">
        <f t="shared" si="65"/>
        <v>-0.48774302620456522</v>
      </c>
      <c r="Q848" s="2" t="s">
        <v>25</v>
      </c>
      <c r="R848" s="33" t="str">
        <f t="shared" si="66"/>
        <v>Yes</v>
      </c>
      <c r="S848" s="34">
        <f t="shared" si="67"/>
        <v>142.86712727448463</v>
      </c>
      <c r="T848" s="33">
        <f t="shared" si="68"/>
        <v>5</v>
      </c>
      <c r="U848" s="2">
        <f t="shared" si="69"/>
        <v>607</v>
      </c>
      <c r="V848" s="31"/>
    </row>
    <row r="849" spans="1:22">
      <c r="A849" s="2">
        <v>847</v>
      </c>
      <c r="B849" s="2" t="s">
        <v>98</v>
      </c>
      <c r="C849" s="2" t="s">
        <v>41</v>
      </c>
      <c r="D849" s="2" t="s">
        <v>42</v>
      </c>
      <c r="E849" s="2" t="s">
        <v>28</v>
      </c>
      <c r="F849" s="2" t="s">
        <v>33</v>
      </c>
      <c r="G849" s="2" t="s">
        <v>38</v>
      </c>
      <c r="H849" s="2" t="s">
        <v>44</v>
      </c>
      <c r="I849" s="2" t="s">
        <v>47</v>
      </c>
      <c r="J849" s="6" t="s">
        <v>62</v>
      </c>
      <c r="K849" s="8" t="s">
        <v>527</v>
      </c>
      <c r="L849" s="2" t="s">
        <v>24</v>
      </c>
      <c r="M849" s="3">
        <f>VLOOKUP(A849,'Pro rata results to population'!$A$6:$E$1046,5,FALSE)</f>
        <v>11.498740147228506</v>
      </c>
      <c r="N849" s="3">
        <v>2.1132713440405748</v>
      </c>
      <c r="O849" s="2">
        <v>2.5</v>
      </c>
      <c r="P849" s="3">
        <f t="shared" si="65"/>
        <v>0.15469146238377007</v>
      </c>
      <c r="Q849" s="2" t="s">
        <v>25</v>
      </c>
      <c r="R849" s="33" t="str">
        <f t="shared" si="66"/>
        <v>Yes</v>
      </c>
      <c r="S849" s="34">
        <f t="shared" si="67"/>
        <v>183.78285942481514</v>
      </c>
      <c r="T849" s="33">
        <f t="shared" si="68"/>
        <v>5</v>
      </c>
      <c r="U849" s="2">
        <f t="shared" si="69"/>
        <v>496</v>
      </c>
      <c r="V849" s="31"/>
    </row>
    <row r="850" spans="1:22">
      <c r="A850" s="2">
        <v>848</v>
      </c>
      <c r="B850" s="2" t="s">
        <v>98</v>
      </c>
      <c r="C850" s="2" t="s">
        <v>41</v>
      </c>
      <c r="D850" s="2" t="s">
        <v>42</v>
      </c>
      <c r="E850" s="2" t="s">
        <v>28</v>
      </c>
      <c r="F850" s="2" t="s">
        <v>33</v>
      </c>
      <c r="G850" s="2" t="s">
        <v>38</v>
      </c>
      <c r="H850" s="2" t="s">
        <v>44</v>
      </c>
      <c r="I850" s="2" t="s">
        <v>47</v>
      </c>
      <c r="J850" s="6" t="s">
        <v>62</v>
      </c>
      <c r="K850" s="7" t="s">
        <v>528</v>
      </c>
      <c r="L850" s="2" t="s">
        <v>24</v>
      </c>
      <c r="M850" s="3">
        <f>VLOOKUP(A850,'Pro rata results to population'!$A$6:$E$1046,5,FALSE)</f>
        <v>23.183064629315915</v>
      </c>
      <c r="N850" s="3">
        <v>2.7049873203719366</v>
      </c>
      <c r="O850" s="2">
        <v>2.5</v>
      </c>
      <c r="P850" s="3">
        <f t="shared" si="65"/>
        <v>-8.1994928148774626E-2</v>
      </c>
      <c r="Q850" s="2" t="s">
        <v>25</v>
      </c>
      <c r="R850" s="33" t="str">
        <f t="shared" si="66"/>
        <v>Yes</v>
      </c>
      <c r="S850" s="34">
        <f t="shared" si="67"/>
        <v>116.67945388684167</v>
      </c>
      <c r="T850" s="33">
        <f t="shared" si="68"/>
        <v>5</v>
      </c>
      <c r="U850" s="2">
        <f t="shared" si="69"/>
        <v>704</v>
      </c>
      <c r="V850" s="31"/>
    </row>
    <row r="851" spans="1:22">
      <c r="A851" s="2">
        <v>849</v>
      </c>
      <c r="B851" s="2" t="s">
        <v>98</v>
      </c>
      <c r="C851" s="2" t="s">
        <v>41</v>
      </c>
      <c r="D851" s="2" t="s">
        <v>42</v>
      </c>
      <c r="E851" s="2" t="s">
        <v>28</v>
      </c>
      <c r="F851" s="2" t="s">
        <v>33</v>
      </c>
      <c r="G851" s="2" t="s">
        <v>38</v>
      </c>
      <c r="H851" s="2" t="s">
        <v>44</v>
      </c>
      <c r="I851" s="2" t="s">
        <v>47</v>
      </c>
      <c r="J851" s="6" t="s">
        <v>62</v>
      </c>
      <c r="K851" s="7" t="s">
        <v>529</v>
      </c>
      <c r="L851" s="2" t="s">
        <v>24</v>
      </c>
      <c r="M851" s="3">
        <f>VLOOKUP(A851,'Pro rata results to population'!$A$6:$E$1046,5,FALSE)</f>
        <v>26.468827387394953</v>
      </c>
      <c r="N851" s="3">
        <v>2.9585798816568056</v>
      </c>
      <c r="O851" s="2">
        <v>2.5</v>
      </c>
      <c r="P851" s="3">
        <f t="shared" si="65"/>
        <v>-0.18343195266272216</v>
      </c>
      <c r="Q851" s="2" t="s">
        <v>25</v>
      </c>
      <c r="R851" s="33" t="str">
        <f t="shared" si="66"/>
        <v>Yes</v>
      </c>
      <c r="S851" s="34">
        <f t="shared" si="67"/>
        <v>111.77600875004185</v>
      </c>
      <c r="T851" s="33">
        <f t="shared" si="68"/>
        <v>5</v>
      </c>
      <c r="U851" s="2">
        <f t="shared" si="69"/>
        <v>726</v>
      </c>
      <c r="V851" s="31"/>
    </row>
    <row r="852" spans="1:22">
      <c r="A852" s="2">
        <v>850</v>
      </c>
      <c r="B852" s="2" t="s">
        <v>98</v>
      </c>
      <c r="C852" s="2" t="s">
        <v>41</v>
      </c>
      <c r="D852" s="2" t="s">
        <v>42</v>
      </c>
      <c r="E852" s="2" t="s">
        <v>28</v>
      </c>
      <c r="F852" s="2" t="s">
        <v>33</v>
      </c>
      <c r="G852" s="2" t="s">
        <v>38</v>
      </c>
      <c r="H852" s="2" t="s">
        <v>44</v>
      </c>
      <c r="I852" s="2" t="s">
        <v>47</v>
      </c>
      <c r="J852" s="6" t="s">
        <v>63</v>
      </c>
      <c r="K852" s="7" t="s">
        <v>403</v>
      </c>
      <c r="L852" s="2" t="s">
        <v>24</v>
      </c>
      <c r="M852" s="3">
        <f>VLOOKUP(A852,'Pro rata results to population'!$A$6:$E$1046,5,FALSE)</f>
        <v>37.053731779602998</v>
      </c>
      <c r="N852" s="3">
        <v>2.5359256128486902</v>
      </c>
      <c r="O852" s="2">
        <v>2.5</v>
      </c>
      <c r="P852" s="3">
        <f t="shared" si="65"/>
        <v>-1.4370245139476046E-2</v>
      </c>
      <c r="Q852" s="2" t="s">
        <v>25</v>
      </c>
      <c r="R852" s="33" t="str">
        <f t="shared" si="66"/>
        <v>Yes</v>
      </c>
      <c r="S852" s="34">
        <f t="shared" si="67"/>
        <v>68.43914205274848</v>
      </c>
      <c r="T852" s="33">
        <f t="shared" si="68"/>
        <v>4</v>
      </c>
      <c r="U852" s="2">
        <f t="shared" si="69"/>
        <v>889</v>
      </c>
      <c r="V852" s="31"/>
    </row>
    <row r="853" spans="1:22">
      <c r="A853" s="2">
        <v>851</v>
      </c>
      <c r="B853" s="2" t="s">
        <v>98</v>
      </c>
      <c r="C853" s="2" t="s">
        <v>41</v>
      </c>
      <c r="D853" s="2" t="s">
        <v>42</v>
      </c>
      <c r="E853" s="2" t="s">
        <v>28</v>
      </c>
      <c r="F853" s="2" t="s">
        <v>33</v>
      </c>
      <c r="G853" s="2" t="s">
        <v>38</v>
      </c>
      <c r="H853" s="2" t="s">
        <v>44</v>
      </c>
      <c r="I853" s="2" t="s">
        <v>47</v>
      </c>
      <c r="J853" s="6" t="s">
        <v>63</v>
      </c>
      <c r="K853" s="7" t="s">
        <v>138</v>
      </c>
      <c r="L853" s="2" t="s">
        <v>24</v>
      </c>
      <c r="M853" s="3">
        <f>VLOOKUP(A853,'Pro rata results to population'!$A$6:$E$1046,5,FALSE)</f>
        <v>45.650603267215779</v>
      </c>
      <c r="N853" s="3">
        <v>2.8740490278951829</v>
      </c>
      <c r="O853" s="2">
        <v>2.5</v>
      </c>
      <c r="P853" s="3">
        <f t="shared" si="65"/>
        <v>-0.14961961115807321</v>
      </c>
      <c r="Q853" s="2" t="s">
        <v>25</v>
      </c>
      <c r="R853" s="33" t="str">
        <f t="shared" si="66"/>
        <v>Yes</v>
      </c>
      <c r="S853" s="34">
        <f t="shared" si="67"/>
        <v>62.957525688585953</v>
      </c>
      <c r="T853" s="33">
        <f t="shared" si="68"/>
        <v>4</v>
      </c>
      <c r="U853" s="2">
        <f t="shared" si="69"/>
        <v>905</v>
      </c>
      <c r="V853" s="31"/>
    </row>
    <row r="854" spans="1:22">
      <c r="A854" s="2">
        <v>852</v>
      </c>
      <c r="B854" s="2" t="s">
        <v>98</v>
      </c>
      <c r="C854" s="2" t="s">
        <v>41</v>
      </c>
      <c r="D854" s="2" t="s">
        <v>42</v>
      </c>
      <c r="E854" s="2" t="s">
        <v>28</v>
      </c>
      <c r="F854" s="2" t="s">
        <v>33</v>
      </c>
      <c r="G854" s="2" t="s">
        <v>38</v>
      </c>
      <c r="H854" s="2" t="s">
        <v>44</v>
      </c>
      <c r="I854" s="2" t="s">
        <v>47</v>
      </c>
      <c r="J854" s="6" t="s">
        <v>63</v>
      </c>
      <c r="K854" s="7" t="s">
        <v>272</v>
      </c>
      <c r="L854" s="2" t="s">
        <v>24</v>
      </c>
      <c r="M854" s="3">
        <f>VLOOKUP(A854,'Pro rata results to population'!$A$6:$E$1046,5,FALSE)</f>
        <v>35.129256051578011</v>
      </c>
      <c r="N854" s="3">
        <v>3.0431107354184297</v>
      </c>
      <c r="O854" s="2">
        <v>2.5</v>
      </c>
      <c r="P854" s="3">
        <f t="shared" si="65"/>
        <v>-0.21724429416737179</v>
      </c>
      <c r="Q854" s="2" t="s">
        <v>25</v>
      </c>
      <c r="R854" s="33" t="str">
        <f t="shared" si="66"/>
        <v>Yes</v>
      </c>
      <c r="S854" s="34">
        <f t="shared" si="67"/>
        <v>86.626108191714266</v>
      </c>
      <c r="T854" s="33">
        <f t="shared" si="68"/>
        <v>4</v>
      </c>
      <c r="U854" s="2">
        <f t="shared" si="69"/>
        <v>819</v>
      </c>
      <c r="V854" s="31"/>
    </row>
    <row r="855" spans="1:22">
      <c r="A855" s="2">
        <v>853</v>
      </c>
      <c r="B855" s="2" t="s">
        <v>98</v>
      </c>
      <c r="C855" s="2" t="s">
        <v>41</v>
      </c>
      <c r="D855" s="2" t="s">
        <v>42</v>
      </c>
      <c r="E855" s="2" t="s">
        <v>28</v>
      </c>
      <c r="F855" s="2" t="s">
        <v>33</v>
      </c>
      <c r="G855" s="2" t="s">
        <v>38</v>
      </c>
      <c r="H855" s="2" t="s">
        <v>44</v>
      </c>
      <c r="I855" s="2" t="s">
        <v>47</v>
      </c>
      <c r="J855" s="6" t="s">
        <v>64</v>
      </c>
      <c r="K855" s="7" t="s">
        <v>273</v>
      </c>
      <c r="L855" s="2" t="s">
        <v>24</v>
      </c>
      <c r="M855" s="3">
        <f>VLOOKUP(A855,'Pro rata results to population'!$A$6:$E$1046,5,FALSE)</f>
        <v>27.934369899065178</v>
      </c>
      <c r="N855" s="3">
        <v>2.5359256128486902</v>
      </c>
      <c r="O855" s="2">
        <v>2.5</v>
      </c>
      <c r="P855" s="3">
        <f t="shared" si="65"/>
        <v>-1.4370245139476046E-2</v>
      </c>
      <c r="Q855" s="2" t="s">
        <v>25</v>
      </c>
      <c r="R855" s="33" t="str">
        <f t="shared" si="66"/>
        <v>Yes</v>
      </c>
      <c r="S855" s="34">
        <f t="shared" si="67"/>
        <v>90.781557701559436</v>
      </c>
      <c r="T855" s="33">
        <f t="shared" si="68"/>
        <v>4</v>
      </c>
      <c r="U855" s="2">
        <f t="shared" si="69"/>
        <v>802</v>
      </c>
      <c r="V855" s="31"/>
    </row>
    <row r="856" spans="1:22">
      <c r="A856" s="2">
        <v>854</v>
      </c>
      <c r="B856" s="2" t="s">
        <v>98</v>
      </c>
      <c r="C856" s="2" t="s">
        <v>41</v>
      </c>
      <c r="D856" s="2" t="s">
        <v>42</v>
      </c>
      <c r="E856" s="2" t="s">
        <v>28</v>
      </c>
      <c r="F856" s="2" t="s">
        <v>33</v>
      </c>
      <c r="G856" s="2" t="s">
        <v>38</v>
      </c>
      <c r="H856" s="2" t="s">
        <v>44</v>
      </c>
      <c r="I856" s="2" t="s">
        <v>47</v>
      </c>
      <c r="J856" s="6" t="s">
        <v>64</v>
      </c>
      <c r="K856" s="7" t="s">
        <v>530</v>
      </c>
      <c r="L856" s="2" t="s">
        <v>24</v>
      </c>
      <c r="M856" s="3">
        <f>VLOOKUP(A856,'Pro rata results to population'!$A$6:$E$1046,5,FALSE)</f>
        <v>14.061579527993242</v>
      </c>
      <c r="N856" s="3">
        <v>2.1132713440405748</v>
      </c>
      <c r="O856" s="2">
        <v>2.5</v>
      </c>
      <c r="P856" s="3">
        <f t="shared" si="65"/>
        <v>0.15469146238377007</v>
      </c>
      <c r="Q856" s="2" t="s">
        <v>25</v>
      </c>
      <c r="R856" s="33" t="str">
        <f t="shared" si="66"/>
        <v>Yes</v>
      </c>
      <c r="S856" s="34">
        <f t="shared" si="67"/>
        <v>150.28691050202127</v>
      </c>
      <c r="T856" s="33">
        <f t="shared" si="68"/>
        <v>5</v>
      </c>
      <c r="U856" s="2">
        <f t="shared" si="69"/>
        <v>578</v>
      </c>
      <c r="V856" s="31"/>
    </row>
    <row r="857" spans="1:22">
      <c r="A857" s="2">
        <v>855</v>
      </c>
      <c r="B857" s="2" t="s">
        <v>98</v>
      </c>
      <c r="C857" s="2" t="s">
        <v>41</v>
      </c>
      <c r="D857" s="2" t="s">
        <v>42</v>
      </c>
      <c r="E857" s="2" t="s">
        <v>28</v>
      </c>
      <c r="F857" s="2" t="s">
        <v>33</v>
      </c>
      <c r="G857" s="2" t="s">
        <v>38</v>
      </c>
      <c r="H857" s="2" t="s">
        <v>44</v>
      </c>
      <c r="I857" s="2" t="s">
        <v>47</v>
      </c>
      <c r="J857" s="6" t="s">
        <v>64</v>
      </c>
      <c r="K857" s="7" t="s">
        <v>531</v>
      </c>
      <c r="L857" s="2" t="s">
        <v>24</v>
      </c>
      <c r="M857" s="3">
        <f>VLOOKUP(A857,'Pro rata results to population'!$A$6:$E$1046,5,FALSE)</f>
        <v>19.191201125853219</v>
      </c>
      <c r="N857" s="3">
        <v>2.2823330515638207</v>
      </c>
      <c r="O857" s="2">
        <v>2.5</v>
      </c>
      <c r="P857" s="3">
        <f t="shared" si="65"/>
        <v>8.7066779374471714E-2</v>
      </c>
      <c r="Q857" s="2" t="s">
        <v>25</v>
      </c>
      <c r="R857" s="33" t="str">
        <f t="shared" si="66"/>
        <v>Yes</v>
      </c>
      <c r="S857" s="34">
        <f t="shared" si="67"/>
        <v>118.92601388504029</v>
      </c>
      <c r="T857" s="33">
        <f t="shared" si="68"/>
        <v>5</v>
      </c>
      <c r="U857" s="2">
        <f t="shared" si="69"/>
        <v>689</v>
      </c>
      <c r="V857" s="31"/>
    </row>
    <row r="858" spans="1:22">
      <c r="A858" s="2">
        <v>856</v>
      </c>
      <c r="B858" s="2" t="s">
        <v>98</v>
      </c>
      <c r="C858" s="2" t="s">
        <v>41</v>
      </c>
      <c r="D858" s="2" t="s">
        <v>42</v>
      </c>
      <c r="E858" s="2" t="s">
        <v>28</v>
      </c>
      <c r="F858" s="2" t="s">
        <v>33</v>
      </c>
      <c r="G858" s="2" t="s">
        <v>38</v>
      </c>
      <c r="H858" s="2" t="s">
        <v>44</v>
      </c>
      <c r="I858" s="2" t="s">
        <v>47</v>
      </c>
      <c r="J858" s="6" t="s">
        <v>64</v>
      </c>
      <c r="K858" s="7" t="s">
        <v>532</v>
      </c>
      <c r="L858" s="2" t="s">
        <v>24</v>
      </c>
      <c r="M858" s="3">
        <f>VLOOKUP(A858,'Pro rata results to population'!$A$6:$E$1046,5,FALSE)</f>
        <v>17.470453171730838</v>
      </c>
      <c r="N858" s="3">
        <v>1.4370000000000001</v>
      </c>
      <c r="O858" s="2">
        <v>2.5</v>
      </c>
      <c r="P858" s="3">
        <f t="shared" si="65"/>
        <v>0.42520000000000002</v>
      </c>
      <c r="Q858" s="2" t="s">
        <v>25</v>
      </c>
      <c r="R858" s="33" t="str">
        <f t="shared" si="66"/>
        <v>Yes</v>
      </c>
      <c r="S858" s="34">
        <f t="shared" si="67"/>
        <v>82.25316114439596</v>
      </c>
      <c r="T858" s="33">
        <f t="shared" si="68"/>
        <v>4</v>
      </c>
      <c r="U858" s="2">
        <f t="shared" si="69"/>
        <v>835</v>
      </c>
      <c r="V858" s="31"/>
    </row>
    <row r="859" spans="1:22">
      <c r="A859" s="2">
        <v>857</v>
      </c>
      <c r="B859" s="2" t="s">
        <v>98</v>
      </c>
      <c r="C859" s="2" t="s">
        <v>41</v>
      </c>
      <c r="D859" s="2" t="s">
        <v>42</v>
      </c>
      <c r="E859" s="2" t="s">
        <v>28</v>
      </c>
      <c r="F859" s="2" t="s">
        <v>33</v>
      </c>
      <c r="G859" s="2" t="s">
        <v>38</v>
      </c>
      <c r="H859" s="2" t="s">
        <v>44</v>
      </c>
      <c r="I859" s="2" t="s">
        <v>47</v>
      </c>
      <c r="J859" s="6" t="s">
        <v>64</v>
      </c>
      <c r="K859" s="7" t="s">
        <v>533</v>
      </c>
      <c r="L859" s="2" t="s">
        <v>24</v>
      </c>
      <c r="M859" s="3">
        <f>VLOOKUP(A859,'Pro rata results to population'!$A$6:$E$1046,5,FALSE)</f>
        <v>22.978305357214882</v>
      </c>
      <c r="N859" s="3">
        <v>2.62</v>
      </c>
      <c r="O859" s="2">
        <v>2.5</v>
      </c>
      <c r="P859" s="3">
        <f t="shared" si="65"/>
        <v>-4.8000000000000043E-2</v>
      </c>
      <c r="Q859" s="2" t="s">
        <v>25</v>
      </c>
      <c r="R859" s="33" t="str">
        <f t="shared" si="66"/>
        <v>Yes</v>
      </c>
      <c r="S859" s="34">
        <f t="shared" si="67"/>
        <v>114.02059287097752</v>
      </c>
      <c r="T859" s="33">
        <f t="shared" si="68"/>
        <v>5</v>
      </c>
      <c r="U859" s="2">
        <f t="shared" si="69"/>
        <v>720</v>
      </c>
      <c r="V859" s="31"/>
    </row>
    <row r="860" spans="1:22">
      <c r="A860" s="2">
        <v>858</v>
      </c>
      <c r="B860" s="2" t="s">
        <v>98</v>
      </c>
      <c r="C860" s="2" t="s">
        <v>41</v>
      </c>
      <c r="D860" s="2" t="s">
        <v>42</v>
      </c>
      <c r="E860" s="2" t="s">
        <v>28</v>
      </c>
      <c r="F860" s="2" t="s">
        <v>33</v>
      </c>
      <c r="G860" s="2" t="s">
        <v>38</v>
      </c>
      <c r="H860" s="2" t="s">
        <v>44</v>
      </c>
      <c r="I860" s="2" t="s">
        <v>47</v>
      </c>
      <c r="J860" s="6" t="s">
        <v>64</v>
      </c>
      <c r="K860" s="7" t="s">
        <v>534</v>
      </c>
      <c r="L860" s="2" t="s">
        <v>24</v>
      </c>
      <c r="M860" s="3">
        <f>VLOOKUP(A860,'Pro rata results to population'!$A$6:$E$1046,5,FALSE)</f>
        <v>11.276918431389255</v>
      </c>
      <c r="N860" s="3">
        <v>1.6910000000000001</v>
      </c>
      <c r="O860" s="2">
        <v>2.5</v>
      </c>
      <c r="P860" s="3">
        <f t="shared" si="65"/>
        <v>0.3236</v>
      </c>
      <c r="Q860" s="2" t="s">
        <v>25</v>
      </c>
      <c r="R860" s="33" t="str">
        <f t="shared" si="66"/>
        <v>Yes</v>
      </c>
      <c r="S860" s="34">
        <f t="shared" si="67"/>
        <v>149.95231279611892</v>
      </c>
      <c r="T860" s="33">
        <f t="shared" si="68"/>
        <v>5</v>
      </c>
      <c r="U860" s="2">
        <f t="shared" si="69"/>
        <v>579</v>
      </c>
      <c r="V860" s="31"/>
    </row>
    <row r="861" spans="1:22">
      <c r="A861" s="2">
        <v>859</v>
      </c>
      <c r="B861" s="2" t="s">
        <v>98</v>
      </c>
      <c r="C861" s="2" t="s">
        <v>41</v>
      </c>
      <c r="D861" s="2" t="s">
        <v>42</v>
      </c>
      <c r="E861" s="2" t="s">
        <v>28</v>
      </c>
      <c r="F861" s="2" t="s">
        <v>33</v>
      </c>
      <c r="G861" s="2" t="s">
        <v>38</v>
      </c>
      <c r="H861" s="2" t="s">
        <v>44</v>
      </c>
      <c r="I861" s="2" t="s">
        <v>47</v>
      </c>
      <c r="J861" s="6" t="s">
        <v>64</v>
      </c>
      <c r="K861" s="7" t="s">
        <v>535</v>
      </c>
      <c r="L861" s="2" t="s">
        <v>24</v>
      </c>
      <c r="M861" s="3">
        <f>VLOOKUP(A861,'Pro rata results to population'!$A$6:$E$1046,5,FALSE)</f>
        <v>18.761581361627009</v>
      </c>
      <c r="N861" s="3">
        <v>1.944</v>
      </c>
      <c r="O861" s="2">
        <v>2.5</v>
      </c>
      <c r="P861" s="3">
        <f t="shared" si="65"/>
        <v>0.22240000000000004</v>
      </c>
      <c r="Q861" s="2" t="s">
        <v>25</v>
      </c>
      <c r="R861" s="33" t="str">
        <f t="shared" si="66"/>
        <v>Yes</v>
      </c>
      <c r="S861" s="34">
        <f t="shared" si="67"/>
        <v>103.61599923426795</v>
      </c>
      <c r="T861" s="33">
        <f t="shared" si="68"/>
        <v>5</v>
      </c>
      <c r="U861" s="2">
        <f t="shared" si="69"/>
        <v>755</v>
      </c>
      <c r="V861" s="31"/>
    </row>
    <row r="862" spans="1:22">
      <c r="A862" s="2">
        <v>860</v>
      </c>
      <c r="B862" s="2" t="s">
        <v>98</v>
      </c>
      <c r="C862" s="2" t="s">
        <v>41</v>
      </c>
      <c r="D862" s="2" t="s">
        <v>42</v>
      </c>
      <c r="E862" s="2" t="s">
        <v>28</v>
      </c>
      <c r="F862" s="2" t="s">
        <v>33</v>
      </c>
      <c r="G862" s="2" t="s">
        <v>38</v>
      </c>
      <c r="H862" s="2" t="s">
        <v>44</v>
      </c>
      <c r="I862" s="2" t="s">
        <v>76</v>
      </c>
      <c r="J862" s="6" t="s">
        <v>91</v>
      </c>
      <c r="K862" s="7" t="s">
        <v>279</v>
      </c>
      <c r="L862" s="2" t="s">
        <v>24</v>
      </c>
      <c r="M862" s="3">
        <f>VLOOKUP(A862,'Pro rata results to population'!$A$6:$E$1046,5,FALSE)</f>
        <v>10.252998306015856</v>
      </c>
      <c r="N862" s="3">
        <v>1.2679628064243447</v>
      </c>
      <c r="O862" s="2">
        <v>2.5</v>
      </c>
      <c r="P862" s="3">
        <f t="shared" si="65"/>
        <v>0.49281487743026209</v>
      </c>
      <c r="Q862" s="2" t="s">
        <v>25</v>
      </c>
      <c r="R862" s="33" t="str">
        <f t="shared" si="66"/>
        <v>Yes</v>
      </c>
      <c r="S862" s="34">
        <f t="shared" si="67"/>
        <v>123.66751349996602</v>
      </c>
      <c r="T862" s="33">
        <f t="shared" si="68"/>
        <v>5</v>
      </c>
      <c r="U862" s="2">
        <f t="shared" si="69"/>
        <v>674</v>
      </c>
      <c r="V862" s="31"/>
    </row>
    <row r="863" spans="1:22">
      <c r="A863" s="2">
        <v>861</v>
      </c>
      <c r="B863" s="2" t="s">
        <v>98</v>
      </c>
      <c r="C863" s="2" t="s">
        <v>41</v>
      </c>
      <c r="D863" s="2" t="s">
        <v>42</v>
      </c>
      <c r="E863" s="2" t="s">
        <v>28</v>
      </c>
      <c r="F863" s="2" t="s">
        <v>33</v>
      </c>
      <c r="G863" s="2" t="s">
        <v>38</v>
      </c>
      <c r="H863" s="2" t="s">
        <v>44</v>
      </c>
      <c r="I863" s="2" t="s">
        <v>76</v>
      </c>
      <c r="J863" s="6" t="s">
        <v>91</v>
      </c>
      <c r="K863" s="7" t="s">
        <v>280</v>
      </c>
      <c r="L863" s="2" t="s">
        <v>24</v>
      </c>
      <c r="M863" s="3">
        <f>VLOOKUP(A863,'Pro rata results to population'!$A$6:$E$1046,5,FALSE)</f>
        <v>20.016787743678947</v>
      </c>
      <c r="N863" s="3">
        <v>3.1276415891800511</v>
      </c>
      <c r="O863" s="2">
        <v>2.5</v>
      </c>
      <c r="P863" s="3">
        <f t="shared" si="65"/>
        <v>-0.25105663567202052</v>
      </c>
      <c r="Q863" s="2" t="s">
        <v>25</v>
      </c>
      <c r="R863" s="33" t="str">
        <f t="shared" si="66"/>
        <v>Yes</v>
      </c>
      <c r="S863" s="34">
        <f t="shared" si="67"/>
        <v>156.25092443555144</v>
      </c>
      <c r="T863" s="33">
        <f t="shared" si="68"/>
        <v>5</v>
      </c>
      <c r="U863" s="2">
        <f t="shared" si="69"/>
        <v>562</v>
      </c>
      <c r="V863" s="31"/>
    </row>
    <row r="864" spans="1:22">
      <c r="A864" s="2">
        <v>862</v>
      </c>
      <c r="B864" s="2" t="s">
        <v>98</v>
      </c>
      <c r="C864" s="2" t="s">
        <v>41</v>
      </c>
      <c r="D864" s="2" t="s">
        <v>42</v>
      </c>
      <c r="E864" s="2" t="s">
        <v>28</v>
      </c>
      <c r="F864" s="2" t="s">
        <v>33</v>
      </c>
      <c r="G864" s="2" t="s">
        <v>38</v>
      </c>
      <c r="H864" s="2" t="s">
        <v>44</v>
      </c>
      <c r="I864" s="2" t="s">
        <v>76</v>
      </c>
      <c r="J864" s="6" t="s">
        <v>91</v>
      </c>
      <c r="K864" s="7" t="s">
        <v>470</v>
      </c>
      <c r="L864" s="2" t="s">
        <v>24</v>
      </c>
      <c r="M864" s="3">
        <f>VLOOKUP(A864,'Pro rata results to population'!$A$6:$E$1046,5,FALSE)</f>
        <v>16.131627620732413</v>
      </c>
      <c r="N864" s="3">
        <v>2.5359256128486902</v>
      </c>
      <c r="O864" s="2">
        <v>2.5</v>
      </c>
      <c r="P864" s="3">
        <f t="shared" si="65"/>
        <v>-1.4370245139476046E-2</v>
      </c>
      <c r="Q864" s="2" t="s">
        <v>25</v>
      </c>
      <c r="R864" s="33" t="str">
        <f t="shared" si="66"/>
        <v>Yes</v>
      </c>
      <c r="S864" s="34">
        <f t="shared" si="67"/>
        <v>157.20209221724852</v>
      </c>
      <c r="T864" s="33">
        <f t="shared" si="68"/>
        <v>5</v>
      </c>
      <c r="U864" s="2">
        <f t="shared" si="69"/>
        <v>559</v>
      </c>
      <c r="V864" s="31"/>
    </row>
    <row r="865" spans="1:22">
      <c r="A865" s="2">
        <v>863</v>
      </c>
      <c r="B865" s="2" t="s">
        <v>98</v>
      </c>
      <c r="C865" s="2" t="s">
        <v>41</v>
      </c>
      <c r="D865" s="2" t="s">
        <v>42</v>
      </c>
      <c r="E865" s="2" t="s">
        <v>28</v>
      </c>
      <c r="F865" s="2" t="s">
        <v>33</v>
      </c>
      <c r="G865" s="2" t="s">
        <v>38</v>
      </c>
      <c r="H865" s="2" t="s">
        <v>44</v>
      </c>
      <c r="I865" s="2" t="s">
        <v>76</v>
      </c>
      <c r="J865" s="6" t="s">
        <v>91</v>
      </c>
      <c r="K865" s="7" t="s">
        <v>536</v>
      </c>
      <c r="L865" s="2" t="s">
        <v>24</v>
      </c>
      <c r="M865" s="3">
        <f>VLOOKUP(A865,'Pro rata results to population'!$A$6:$E$1046,5,FALSE)</f>
        <v>26.139869991092247</v>
      </c>
      <c r="N865" s="3">
        <v>2.3668639053254448</v>
      </c>
      <c r="O865" s="2">
        <v>2.5</v>
      </c>
      <c r="P865" s="3">
        <f t="shared" si="65"/>
        <v>5.3254437869822091E-2</v>
      </c>
      <c r="Q865" s="2" t="s">
        <v>25</v>
      </c>
      <c r="R865" s="33" t="str">
        <f t="shared" si="66"/>
        <v>Yes</v>
      </c>
      <c r="S865" s="34">
        <f t="shared" si="67"/>
        <v>90.546123838106595</v>
      </c>
      <c r="T865" s="33">
        <f t="shared" si="68"/>
        <v>4</v>
      </c>
      <c r="U865" s="2">
        <f t="shared" si="69"/>
        <v>805</v>
      </c>
      <c r="V865" s="31"/>
    </row>
    <row r="866" spans="1:22">
      <c r="A866" s="2">
        <v>864</v>
      </c>
      <c r="B866" s="2" t="s">
        <v>98</v>
      </c>
      <c r="C866" s="2" t="s">
        <v>41</v>
      </c>
      <c r="D866" s="2" t="s">
        <v>42</v>
      </c>
      <c r="E866" s="2" t="s">
        <v>28</v>
      </c>
      <c r="F866" s="2" t="s">
        <v>33</v>
      </c>
      <c r="G866" s="2" t="s">
        <v>38</v>
      </c>
      <c r="H866" s="2" t="s">
        <v>44</v>
      </c>
      <c r="I866" s="2" t="s">
        <v>76</v>
      </c>
      <c r="J866" s="6" t="s">
        <v>91</v>
      </c>
      <c r="K866" s="7" t="s">
        <v>537</v>
      </c>
      <c r="L866" s="2" t="s">
        <v>24</v>
      </c>
      <c r="M866" s="3">
        <f>VLOOKUP(A866,'Pro rata results to population'!$A$6:$E$1046,5,FALSE)</f>
        <v>11.267039777933734</v>
      </c>
      <c r="N866" s="3">
        <v>1.4370245139475908</v>
      </c>
      <c r="O866" s="2">
        <v>2.5</v>
      </c>
      <c r="P866" s="3">
        <f t="shared" si="65"/>
        <v>0.42519019442096373</v>
      </c>
      <c r="Q866" s="2" t="s">
        <v>25</v>
      </c>
      <c r="R866" s="33" t="str">
        <f t="shared" si="66"/>
        <v>Yes</v>
      </c>
      <c r="S866" s="34">
        <f t="shared" si="67"/>
        <v>127.54233075150526</v>
      </c>
      <c r="T866" s="33">
        <f t="shared" si="68"/>
        <v>5</v>
      </c>
      <c r="U866" s="2">
        <f t="shared" si="69"/>
        <v>659</v>
      </c>
      <c r="V866" s="31"/>
    </row>
    <row r="867" spans="1:22">
      <c r="A867" s="2">
        <v>865</v>
      </c>
      <c r="B867" s="2" t="s">
        <v>98</v>
      </c>
      <c r="C867" s="2" t="s">
        <v>41</v>
      </c>
      <c r="D867" s="2" t="s">
        <v>42</v>
      </c>
      <c r="E867" s="2" t="s">
        <v>28</v>
      </c>
      <c r="F867" s="2" t="s">
        <v>33</v>
      </c>
      <c r="G867" s="2" t="s">
        <v>38</v>
      </c>
      <c r="H867" s="2" t="s">
        <v>44</v>
      </c>
      <c r="I867" s="2" t="s">
        <v>76</v>
      </c>
      <c r="J867" s="6" t="s">
        <v>91</v>
      </c>
      <c r="K867" s="7" t="s">
        <v>538</v>
      </c>
      <c r="L867" s="2" t="s">
        <v>24</v>
      </c>
      <c r="M867" s="3">
        <f>VLOOKUP(A867,'Pro rata results to population'!$A$6:$E$1046,5,FALSE)</f>
        <v>17.091585864276535</v>
      </c>
      <c r="N867" s="3">
        <v>3.1276415891800524</v>
      </c>
      <c r="O867" s="2">
        <v>2.5</v>
      </c>
      <c r="P867" s="3">
        <f t="shared" si="65"/>
        <v>-0.25105663567202097</v>
      </c>
      <c r="Q867" s="2" t="s">
        <v>25</v>
      </c>
      <c r="R867" s="33" t="str">
        <f t="shared" si="66"/>
        <v>Yes</v>
      </c>
      <c r="S867" s="34">
        <f t="shared" si="67"/>
        <v>182.99305950989594</v>
      </c>
      <c r="T867" s="33">
        <f t="shared" si="68"/>
        <v>5</v>
      </c>
      <c r="U867" s="2">
        <f t="shared" si="69"/>
        <v>498</v>
      </c>
      <c r="V867" s="31"/>
    </row>
    <row r="868" spans="1:22">
      <c r="A868" s="2">
        <v>866</v>
      </c>
      <c r="B868" s="2" t="s">
        <v>98</v>
      </c>
      <c r="C868" s="2" t="s">
        <v>41</v>
      </c>
      <c r="D868" s="2" t="s">
        <v>42</v>
      </c>
      <c r="E868" s="2" t="s">
        <v>28</v>
      </c>
      <c r="F868" s="2" t="s">
        <v>33</v>
      </c>
      <c r="G868" s="2" t="s">
        <v>38</v>
      </c>
      <c r="H868" s="2" t="s">
        <v>44</v>
      </c>
      <c r="I868" s="2" t="s">
        <v>76</v>
      </c>
      <c r="J868" s="6" t="s">
        <v>68</v>
      </c>
      <c r="K868" s="7" t="s">
        <v>539</v>
      </c>
      <c r="L868" s="2" t="s">
        <v>24</v>
      </c>
      <c r="M868" s="3">
        <f>VLOOKUP(A868,'Pro rata results to population'!$A$6:$E$1046,5,FALSE)</f>
        <v>20.732012368900456</v>
      </c>
      <c r="N868" s="3">
        <v>3.0431107354184279</v>
      </c>
      <c r="O868" s="2">
        <v>2.5</v>
      </c>
      <c r="P868" s="3">
        <f t="shared" si="65"/>
        <v>-0.21724429416737112</v>
      </c>
      <c r="Q868" s="2" t="s">
        <v>25</v>
      </c>
      <c r="R868" s="33" t="str">
        <f t="shared" si="66"/>
        <v>Yes</v>
      </c>
      <c r="S868" s="34">
        <f t="shared" si="67"/>
        <v>146.78318154890346</v>
      </c>
      <c r="T868" s="33">
        <f t="shared" si="68"/>
        <v>5</v>
      </c>
      <c r="U868" s="2">
        <f t="shared" si="69"/>
        <v>592</v>
      </c>
      <c r="V868" s="31"/>
    </row>
    <row r="869" spans="1:22">
      <c r="A869" s="2">
        <v>867</v>
      </c>
      <c r="B869" s="2" t="s">
        <v>98</v>
      </c>
      <c r="C869" s="2" t="s">
        <v>41</v>
      </c>
      <c r="D869" s="2" t="s">
        <v>42</v>
      </c>
      <c r="E869" s="2" t="s">
        <v>28</v>
      </c>
      <c r="F869" s="2" t="s">
        <v>33</v>
      </c>
      <c r="G869" s="2" t="s">
        <v>38</v>
      </c>
      <c r="H869" s="2" t="s">
        <v>44</v>
      </c>
      <c r="I869" s="2" t="s">
        <v>76</v>
      </c>
      <c r="J869" s="6" t="s">
        <v>68</v>
      </c>
      <c r="K869" s="7" t="s">
        <v>540</v>
      </c>
      <c r="L869" s="2" t="s">
        <v>24</v>
      </c>
      <c r="M869" s="3">
        <f>VLOOKUP(A869,'Pro rata results to population'!$A$6:$E$1046,5,FALSE)</f>
        <v>22.56810302485156</v>
      </c>
      <c r="N869" s="3">
        <v>3.2967032967032979</v>
      </c>
      <c r="O869" s="2">
        <v>2.5</v>
      </c>
      <c r="P869" s="3">
        <f t="shared" si="65"/>
        <v>-0.3186813186813191</v>
      </c>
      <c r="Q869" s="2" t="s">
        <v>25</v>
      </c>
      <c r="R869" s="33" t="str">
        <f t="shared" si="66"/>
        <v>Yes</v>
      </c>
      <c r="S869" s="34">
        <f t="shared" si="67"/>
        <v>146.07799747604093</v>
      </c>
      <c r="T869" s="33">
        <f t="shared" si="68"/>
        <v>5</v>
      </c>
      <c r="U869" s="2">
        <f t="shared" si="69"/>
        <v>599</v>
      </c>
      <c r="V869" s="31"/>
    </row>
    <row r="870" spans="1:22">
      <c r="A870" s="2">
        <v>868</v>
      </c>
      <c r="B870" s="2" t="s">
        <v>98</v>
      </c>
      <c r="C870" s="2" t="s">
        <v>41</v>
      </c>
      <c r="D870" s="2" t="s">
        <v>42</v>
      </c>
      <c r="E870" s="2" t="s">
        <v>28</v>
      </c>
      <c r="F870" s="2" t="s">
        <v>33</v>
      </c>
      <c r="G870" s="2" t="s">
        <v>38</v>
      </c>
      <c r="H870" s="2" t="s">
        <v>44</v>
      </c>
      <c r="I870" s="2" t="s">
        <v>76</v>
      </c>
      <c r="J870" s="6" t="s">
        <v>68</v>
      </c>
      <c r="K870" s="7" t="s">
        <v>474</v>
      </c>
      <c r="L870" s="2" t="s">
        <v>24</v>
      </c>
      <c r="M870" s="3">
        <f>VLOOKUP(A870,'Pro rata results to population'!$A$6:$E$1046,5,FALSE)</f>
        <v>10.108860183743349</v>
      </c>
      <c r="N870" s="3">
        <v>2.3668639053254439</v>
      </c>
      <c r="O870" s="2">
        <v>2.5</v>
      </c>
      <c r="P870" s="3">
        <f t="shared" si="65"/>
        <v>5.3254437869822424E-2</v>
      </c>
      <c r="Q870" s="2" t="s">
        <v>25</v>
      </c>
      <c r="R870" s="33" t="str">
        <f t="shared" si="66"/>
        <v>Yes</v>
      </c>
      <c r="S870" s="34">
        <f t="shared" si="67"/>
        <v>234.13756470108632</v>
      </c>
      <c r="T870" s="33">
        <f t="shared" si="68"/>
        <v>5</v>
      </c>
      <c r="U870" s="2">
        <f t="shared" si="69"/>
        <v>398</v>
      </c>
      <c r="V870" s="31"/>
    </row>
    <row r="871" spans="1:22">
      <c r="A871" s="2">
        <v>869</v>
      </c>
      <c r="B871" s="2" t="s">
        <v>98</v>
      </c>
      <c r="C871" s="2" t="s">
        <v>41</v>
      </c>
      <c r="D871" s="2" t="s">
        <v>42</v>
      </c>
      <c r="E871" s="2" t="s">
        <v>28</v>
      </c>
      <c r="F871" s="2" t="s">
        <v>33</v>
      </c>
      <c r="G871" s="2" t="s">
        <v>38</v>
      </c>
      <c r="H871" s="2" t="s">
        <v>44</v>
      </c>
      <c r="I871" s="2" t="s">
        <v>76</v>
      </c>
      <c r="J871" s="6" t="s">
        <v>68</v>
      </c>
      <c r="K871" s="7" t="s">
        <v>541</v>
      </c>
      <c r="L871" s="2" t="s">
        <v>24</v>
      </c>
      <c r="M871" s="3">
        <f>VLOOKUP(A871,'Pro rata results to population'!$A$6:$E$1046,5,FALSE)</f>
        <v>19.674392881409567</v>
      </c>
      <c r="N871" s="3">
        <v>3.127641589180052</v>
      </c>
      <c r="O871" s="2">
        <v>2.5</v>
      </c>
      <c r="P871" s="3">
        <f t="shared" si="65"/>
        <v>-0.25105663567202074</v>
      </c>
      <c r="Q871" s="2" t="s">
        <v>25</v>
      </c>
      <c r="R871" s="33" t="str">
        <f t="shared" si="66"/>
        <v>Yes</v>
      </c>
      <c r="S871" s="34">
        <f t="shared" si="67"/>
        <v>158.97017041554437</v>
      </c>
      <c r="T871" s="33">
        <f t="shared" si="68"/>
        <v>5</v>
      </c>
      <c r="U871" s="2">
        <f t="shared" si="69"/>
        <v>554</v>
      </c>
      <c r="V871" s="31"/>
    </row>
    <row r="872" spans="1:22">
      <c r="A872" s="2">
        <v>870</v>
      </c>
      <c r="B872" s="2" t="s">
        <v>98</v>
      </c>
      <c r="C872" s="2" t="s">
        <v>41</v>
      </c>
      <c r="D872" s="2" t="s">
        <v>42</v>
      </c>
      <c r="E872" s="2" t="s">
        <v>28</v>
      </c>
      <c r="F872" s="2" t="s">
        <v>33</v>
      </c>
      <c r="G872" s="2" t="s">
        <v>38</v>
      </c>
      <c r="H872" s="2" t="s">
        <v>44</v>
      </c>
      <c r="I872" s="2" t="s">
        <v>76</v>
      </c>
      <c r="J872" s="6" t="s">
        <v>68</v>
      </c>
      <c r="K872" s="7">
        <v>276</v>
      </c>
      <c r="L872" s="2" t="s">
        <v>24</v>
      </c>
      <c r="M872" s="3">
        <f>VLOOKUP(A872,'Pro rata results to population'!$A$6:$E$1046,5,FALSE)</f>
        <v>12.144154129213007</v>
      </c>
      <c r="N872" s="3">
        <v>3.6348267117497892</v>
      </c>
      <c r="O872" s="2">
        <v>2.5</v>
      </c>
      <c r="P872" s="3">
        <f t="shared" si="65"/>
        <v>-0.4539306846999156</v>
      </c>
      <c r="Q872" s="2" t="s">
        <v>25</v>
      </c>
      <c r="R872" s="33" t="str">
        <f t="shared" si="66"/>
        <v>Yes</v>
      </c>
      <c r="S872" s="34">
        <f t="shared" si="67"/>
        <v>299.30670123875819</v>
      </c>
      <c r="T872" s="33">
        <f t="shared" si="68"/>
        <v>5</v>
      </c>
      <c r="U872" s="2">
        <f t="shared" si="69"/>
        <v>314</v>
      </c>
      <c r="V872" s="31"/>
    </row>
    <row r="873" spans="1:22">
      <c r="A873" s="2">
        <v>871</v>
      </c>
      <c r="B873" s="2" t="s">
        <v>98</v>
      </c>
      <c r="C873" s="2" t="s">
        <v>41</v>
      </c>
      <c r="D873" s="2" t="s">
        <v>42</v>
      </c>
      <c r="E873" s="2" t="s">
        <v>28</v>
      </c>
      <c r="F873" s="2" t="s">
        <v>33</v>
      </c>
      <c r="G873" s="2" t="s">
        <v>38</v>
      </c>
      <c r="H873" s="2" t="s">
        <v>44</v>
      </c>
      <c r="I873" s="2" t="s">
        <v>76</v>
      </c>
      <c r="J873" s="6" t="s">
        <v>68</v>
      </c>
      <c r="K873" s="7" t="s">
        <v>542</v>
      </c>
      <c r="L873" s="2" t="s">
        <v>24</v>
      </c>
      <c r="M873" s="3">
        <f>VLOOKUP(A873,'Pro rata results to population'!$A$6:$E$1046,5,FALSE)</f>
        <v>18.432088004011536</v>
      </c>
      <c r="N873" s="3">
        <v>2.704987320371937</v>
      </c>
      <c r="O873" s="2">
        <v>2.5</v>
      </c>
      <c r="P873" s="3">
        <f t="shared" si="65"/>
        <v>-8.1994928148774848E-2</v>
      </c>
      <c r="Q873" s="2" t="s">
        <v>25</v>
      </c>
      <c r="R873" s="33" t="str">
        <f t="shared" si="66"/>
        <v>Yes</v>
      </c>
      <c r="S873" s="34">
        <f t="shared" si="67"/>
        <v>146.75425376567358</v>
      </c>
      <c r="T873" s="33">
        <f t="shared" si="68"/>
        <v>5</v>
      </c>
      <c r="U873" s="2">
        <f t="shared" si="69"/>
        <v>593</v>
      </c>
      <c r="V873" s="31"/>
    </row>
    <row r="874" spans="1:22">
      <c r="A874" s="2">
        <v>872</v>
      </c>
      <c r="B874" s="2" t="s">
        <v>98</v>
      </c>
      <c r="C874" s="2" t="s">
        <v>41</v>
      </c>
      <c r="D874" s="2" t="s">
        <v>42</v>
      </c>
      <c r="E874" s="2" t="s">
        <v>28</v>
      </c>
      <c r="F874" s="2" t="s">
        <v>33</v>
      </c>
      <c r="G874" s="2" t="s">
        <v>38</v>
      </c>
      <c r="H874" s="2" t="s">
        <v>44</v>
      </c>
      <c r="I874" s="2" t="s">
        <v>76</v>
      </c>
      <c r="J874" s="6" t="s">
        <v>58</v>
      </c>
      <c r="K874" s="7">
        <v>224</v>
      </c>
      <c r="L874" s="2" t="s">
        <v>24</v>
      </c>
      <c r="M874" s="3">
        <f>VLOOKUP(A874,'Pro rata results to population'!$A$6:$E$1046,5,FALSE)</f>
        <v>17.304060480799848</v>
      </c>
      <c r="N874" s="3">
        <v>3.2967032967032983</v>
      </c>
      <c r="O874" s="2">
        <v>2.5</v>
      </c>
      <c r="P874" s="3">
        <f t="shared" si="65"/>
        <v>-0.31868131868131933</v>
      </c>
      <c r="Q874" s="2" t="s">
        <v>25</v>
      </c>
      <c r="R874" s="33" t="str">
        <f t="shared" si="66"/>
        <v>Yes</v>
      </c>
      <c r="S874" s="34">
        <f t="shared" si="67"/>
        <v>190.51616817689916</v>
      </c>
      <c r="T874" s="33">
        <f t="shared" si="68"/>
        <v>5</v>
      </c>
      <c r="U874" s="2">
        <f t="shared" si="69"/>
        <v>482</v>
      </c>
      <c r="V874" s="31"/>
    </row>
    <row r="875" spans="1:22">
      <c r="A875" s="2">
        <v>873</v>
      </c>
      <c r="B875" s="2" t="s">
        <v>98</v>
      </c>
      <c r="C875" s="2" t="s">
        <v>41</v>
      </c>
      <c r="D875" s="2" t="s">
        <v>42</v>
      </c>
      <c r="E875" s="2" t="s">
        <v>28</v>
      </c>
      <c r="F875" s="2" t="s">
        <v>33</v>
      </c>
      <c r="G875" s="2" t="s">
        <v>38</v>
      </c>
      <c r="H875" s="2" t="s">
        <v>44</v>
      </c>
      <c r="I875" s="2" t="s">
        <v>76</v>
      </c>
      <c r="J875" s="6" t="s">
        <v>58</v>
      </c>
      <c r="K875" s="7" t="s">
        <v>543</v>
      </c>
      <c r="L875" s="2" t="s">
        <v>24</v>
      </c>
      <c r="M875" s="3">
        <f>VLOOKUP(A875,'Pro rata results to population'!$A$6:$E$1046,5,FALSE)</f>
        <v>17.854430930394624</v>
      </c>
      <c r="N875" s="3">
        <v>2.874049027895182</v>
      </c>
      <c r="O875" s="2">
        <v>2.5</v>
      </c>
      <c r="P875" s="3">
        <f t="shared" si="65"/>
        <v>-0.14961961115807276</v>
      </c>
      <c r="Q875" s="2" t="s">
        <v>25</v>
      </c>
      <c r="R875" s="33" t="str">
        <f t="shared" si="66"/>
        <v>Yes</v>
      </c>
      <c r="S875" s="34">
        <f t="shared" si="67"/>
        <v>160.97119191866952</v>
      </c>
      <c r="T875" s="33">
        <f t="shared" si="68"/>
        <v>5</v>
      </c>
      <c r="U875" s="2">
        <f t="shared" si="69"/>
        <v>543</v>
      </c>
      <c r="V875" s="31"/>
    </row>
    <row r="876" spans="1:22">
      <c r="A876" s="2">
        <v>874</v>
      </c>
      <c r="B876" s="2" t="s">
        <v>98</v>
      </c>
      <c r="C876" s="2" t="s">
        <v>41</v>
      </c>
      <c r="D876" s="2" t="s">
        <v>42</v>
      </c>
      <c r="E876" s="2" t="s">
        <v>28</v>
      </c>
      <c r="F876" s="2" t="s">
        <v>33</v>
      </c>
      <c r="G876" s="2" t="s">
        <v>38</v>
      </c>
      <c r="H876" s="2" t="s">
        <v>44</v>
      </c>
      <c r="I876" s="2" t="s">
        <v>76</v>
      </c>
      <c r="J876" s="6" t="s">
        <v>58</v>
      </c>
      <c r="K876" s="7" t="s">
        <v>544</v>
      </c>
      <c r="L876" s="2" t="s">
        <v>24</v>
      </c>
      <c r="M876" s="3">
        <f>VLOOKUP(A876,'Pro rata results to population'!$A$6:$E$1046,5,FALSE)</f>
        <v>17.034152122801974</v>
      </c>
      <c r="N876" s="3">
        <v>2.1132713440405748</v>
      </c>
      <c r="O876" s="2">
        <v>2.5</v>
      </c>
      <c r="P876" s="3">
        <f t="shared" si="65"/>
        <v>0.15469146238377007</v>
      </c>
      <c r="Q876" s="2" t="s">
        <v>25</v>
      </c>
      <c r="R876" s="33" t="str">
        <f t="shared" si="66"/>
        <v>Yes</v>
      </c>
      <c r="S876" s="34">
        <f t="shared" si="67"/>
        <v>124.06084722066927</v>
      </c>
      <c r="T876" s="33">
        <f t="shared" si="68"/>
        <v>5</v>
      </c>
      <c r="U876" s="2">
        <f t="shared" si="69"/>
        <v>673</v>
      </c>
      <c r="V876" s="31"/>
    </row>
    <row r="877" spans="1:22">
      <c r="A877" s="2">
        <v>875</v>
      </c>
      <c r="B877" s="2" t="s">
        <v>98</v>
      </c>
      <c r="C877" s="2" t="s">
        <v>41</v>
      </c>
      <c r="D877" s="2" t="s">
        <v>42</v>
      </c>
      <c r="E877" s="2" t="s">
        <v>28</v>
      </c>
      <c r="F877" s="2" t="s">
        <v>33</v>
      </c>
      <c r="G877" s="2" t="s">
        <v>38</v>
      </c>
      <c r="H877" s="2" t="s">
        <v>44</v>
      </c>
      <c r="I877" s="2" t="s">
        <v>76</v>
      </c>
      <c r="J877" s="6" t="s">
        <v>58</v>
      </c>
      <c r="K877" s="7">
        <v>264</v>
      </c>
      <c r="L877" s="2" t="s">
        <v>24</v>
      </c>
      <c r="M877" s="3">
        <f>VLOOKUP(A877,'Pro rata results to population'!$A$6:$E$1046,5,FALSE)</f>
        <v>7.647128522430326</v>
      </c>
      <c r="N877" s="3">
        <v>1.9442096365173294</v>
      </c>
      <c r="O877" s="2">
        <v>2.5</v>
      </c>
      <c r="P877" s="3">
        <f t="shared" si="65"/>
        <v>0.22231614539306821</v>
      </c>
      <c r="Q877" s="2" t="s">
        <v>25</v>
      </c>
      <c r="R877" s="33" t="str">
        <f t="shared" si="66"/>
        <v>Yes</v>
      </c>
      <c r="S877" s="34">
        <f t="shared" si="67"/>
        <v>254.24048135383529</v>
      </c>
      <c r="T877" s="33">
        <f t="shared" si="68"/>
        <v>5</v>
      </c>
      <c r="U877" s="2">
        <f t="shared" si="69"/>
        <v>365</v>
      </c>
      <c r="V877" s="31"/>
    </row>
    <row r="878" spans="1:22">
      <c r="A878" s="2">
        <v>876</v>
      </c>
      <c r="B878" s="2" t="s">
        <v>98</v>
      </c>
      <c r="C878" s="2" t="s">
        <v>41</v>
      </c>
      <c r="D878" s="2" t="s">
        <v>42</v>
      </c>
      <c r="E878" s="2" t="s">
        <v>28</v>
      </c>
      <c r="F878" s="2" t="s">
        <v>33</v>
      </c>
      <c r="G878" s="2" t="s">
        <v>38</v>
      </c>
      <c r="H878" s="2" t="s">
        <v>44</v>
      </c>
      <c r="I878" s="2" t="s">
        <v>76</v>
      </c>
      <c r="J878" s="6" t="s">
        <v>58</v>
      </c>
      <c r="K878" s="7" t="s">
        <v>390</v>
      </c>
      <c r="L878" s="2" t="s">
        <v>24</v>
      </c>
      <c r="M878" s="3">
        <f>VLOOKUP(A878,'Pro rata results to population'!$A$6:$E$1046,5,FALSE)</f>
        <v>18.726393283820631</v>
      </c>
      <c r="N878" s="3">
        <v>2.7895181741335593</v>
      </c>
      <c r="O878" s="2">
        <v>2.5</v>
      </c>
      <c r="P878" s="3">
        <f t="shared" si="65"/>
        <v>-0.11580726965342381</v>
      </c>
      <c r="Q878" s="2" t="s">
        <v>25</v>
      </c>
      <c r="R878" s="33" t="str">
        <f t="shared" si="66"/>
        <v>Yes</v>
      </c>
      <c r="S878" s="34">
        <f t="shared" si="67"/>
        <v>148.96184929233905</v>
      </c>
      <c r="T878" s="33">
        <f t="shared" si="68"/>
        <v>5</v>
      </c>
      <c r="U878" s="2">
        <f t="shared" si="69"/>
        <v>584</v>
      </c>
      <c r="V878" s="31"/>
    </row>
    <row r="879" spans="1:22">
      <c r="A879" s="2">
        <v>877</v>
      </c>
      <c r="B879" s="2" t="s">
        <v>98</v>
      </c>
      <c r="C879" s="2" t="s">
        <v>41</v>
      </c>
      <c r="D879" s="2" t="s">
        <v>42</v>
      </c>
      <c r="E879" s="2" t="s">
        <v>28</v>
      </c>
      <c r="F879" s="2" t="s">
        <v>33</v>
      </c>
      <c r="G879" s="2" t="s">
        <v>38</v>
      </c>
      <c r="H879" s="2" t="s">
        <v>44</v>
      </c>
      <c r="I879" s="2" t="s">
        <v>76</v>
      </c>
      <c r="J879" s="6" t="s">
        <v>58</v>
      </c>
      <c r="K879" s="7" t="s">
        <v>303</v>
      </c>
      <c r="L879" s="2" t="s">
        <v>24</v>
      </c>
      <c r="M879" s="3">
        <f>VLOOKUP(A879,'Pro rata results to population'!$A$6:$E$1046,5,FALSE)</f>
        <v>11.994292898804083</v>
      </c>
      <c r="N879" s="3">
        <v>2.7895181741335602</v>
      </c>
      <c r="O879" s="2">
        <v>2.5</v>
      </c>
      <c r="P879" s="3">
        <f t="shared" si="65"/>
        <v>-0.11580726965342403</v>
      </c>
      <c r="Q879" s="2" t="s">
        <v>25</v>
      </c>
      <c r="R879" s="33" t="str">
        <f t="shared" si="66"/>
        <v>Yes</v>
      </c>
      <c r="S879" s="34">
        <f t="shared" si="67"/>
        <v>232.57045643863634</v>
      </c>
      <c r="T879" s="33">
        <f t="shared" si="68"/>
        <v>5</v>
      </c>
      <c r="U879" s="2">
        <f t="shared" si="69"/>
        <v>402</v>
      </c>
      <c r="V879" s="31"/>
    </row>
    <row r="880" spans="1:22">
      <c r="A880" s="2">
        <v>878</v>
      </c>
      <c r="B880" s="2" t="s">
        <v>98</v>
      </c>
      <c r="C880" s="2" t="s">
        <v>41</v>
      </c>
      <c r="D880" s="2" t="s">
        <v>42</v>
      </c>
      <c r="E880" s="2" t="s">
        <v>28</v>
      </c>
      <c r="F880" s="2" t="s">
        <v>33</v>
      </c>
      <c r="G880" s="2" t="s">
        <v>38</v>
      </c>
      <c r="H880" s="2" t="s">
        <v>44</v>
      </c>
      <c r="I880" s="2" t="s">
        <v>76</v>
      </c>
      <c r="J880" s="6" t="s">
        <v>58</v>
      </c>
      <c r="K880" s="7">
        <v>505</v>
      </c>
      <c r="L880" s="2" t="s">
        <v>24</v>
      </c>
      <c r="M880" s="3">
        <f>VLOOKUP(A880,'Pro rata results to population'!$A$6:$E$1046,5,FALSE)</f>
        <v>19.915668954839454</v>
      </c>
      <c r="N880" s="3">
        <v>1.521555367709214</v>
      </c>
      <c r="O880" s="2">
        <v>2.5</v>
      </c>
      <c r="P880" s="3">
        <f t="shared" si="65"/>
        <v>0.39137785291631444</v>
      </c>
      <c r="Q880" s="2" t="s">
        <v>25</v>
      </c>
      <c r="R880" s="33" t="str">
        <f t="shared" si="66"/>
        <v>Yes</v>
      </c>
      <c r="S880" s="34">
        <f t="shared" si="67"/>
        <v>76.399912609487316</v>
      </c>
      <c r="T880" s="33">
        <f t="shared" si="68"/>
        <v>4</v>
      </c>
      <c r="U880" s="2">
        <f t="shared" si="69"/>
        <v>859</v>
      </c>
      <c r="V880" s="31"/>
    </row>
    <row r="881" spans="1:22">
      <c r="A881" s="2">
        <v>879</v>
      </c>
      <c r="B881" s="2" t="s">
        <v>98</v>
      </c>
      <c r="C881" s="2" t="s">
        <v>41</v>
      </c>
      <c r="D881" s="2" t="s">
        <v>42</v>
      </c>
      <c r="E881" s="2" t="s">
        <v>28</v>
      </c>
      <c r="F881" s="2" t="s">
        <v>33</v>
      </c>
      <c r="G881" s="2" t="s">
        <v>38</v>
      </c>
      <c r="H881" s="2" t="s">
        <v>44</v>
      </c>
      <c r="I881" s="2" t="s">
        <v>76</v>
      </c>
      <c r="J881" s="6" t="s">
        <v>58</v>
      </c>
      <c r="K881" s="7" t="s">
        <v>545</v>
      </c>
      <c r="L881" s="2" t="s">
        <v>24</v>
      </c>
      <c r="M881" s="3">
        <f>VLOOKUP(A881,'Pro rata results to population'!$A$6:$E$1046,5,FALSE)</f>
        <v>18.232008025266616</v>
      </c>
      <c r="N881" s="3">
        <v>2.6204564666103134</v>
      </c>
      <c r="O881" s="2">
        <v>2.5</v>
      </c>
      <c r="P881" s="3">
        <f t="shared" si="65"/>
        <v>-4.8182586644125447E-2</v>
      </c>
      <c r="Q881" s="2" t="s">
        <v>25</v>
      </c>
      <c r="R881" s="33" t="str">
        <f t="shared" si="66"/>
        <v>Yes</v>
      </c>
      <c r="S881" s="34">
        <f t="shared" si="67"/>
        <v>143.72835197191577</v>
      </c>
      <c r="T881" s="33">
        <f t="shared" si="68"/>
        <v>5</v>
      </c>
      <c r="U881" s="2">
        <f t="shared" si="69"/>
        <v>605</v>
      </c>
      <c r="V881" s="31"/>
    </row>
    <row r="882" spans="1:22">
      <c r="A882" s="2">
        <v>880</v>
      </c>
      <c r="B882" s="2" t="s">
        <v>98</v>
      </c>
      <c r="C882" s="2" t="s">
        <v>41</v>
      </c>
      <c r="D882" s="2" t="s">
        <v>42</v>
      </c>
      <c r="E882" s="2" t="s">
        <v>28</v>
      </c>
      <c r="F882" s="2" t="s">
        <v>33</v>
      </c>
      <c r="G882" s="2" t="s">
        <v>38</v>
      </c>
      <c r="H882" s="2" t="s">
        <v>44</v>
      </c>
      <c r="I882" s="2" t="s">
        <v>76</v>
      </c>
      <c r="J882" s="6" t="s">
        <v>58</v>
      </c>
      <c r="K882" s="7" t="s">
        <v>546</v>
      </c>
      <c r="L882" s="2" t="s">
        <v>24</v>
      </c>
      <c r="M882" s="3">
        <f>VLOOKUP(A882,'Pro rata results to population'!$A$6:$E$1046,5,FALSE)</f>
        <v>27.807027284915375</v>
      </c>
      <c r="N882" s="3">
        <v>3.6348267117497888</v>
      </c>
      <c r="O882" s="2">
        <v>2.5</v>
      </c>
      <c r="P882" s="3">
        <f t="shared" si="65"/>
        <v>-0.4539306846999156</v>
      </c>
      <c r="Q882" s="2" t="s">
        <v>25</v>
      </c>
      <c r="R882" s="33" t="str">
        <f t="shared" si="66"/>
        <v>Yes</v>
      </c>
      <c r="S882" s="34">
        <f t="shared" si="67"/>
        <v>130.71611986807352</v>
      </c>
      <c r="T882" s="33">
        <f t="shared" si="68"/>
        <v>5</v>
      </c>
      <c r="U882" s="2">
        <f t="shared" si="69"/>
        <v>649</v>
      </c>
      <c r="V882" s="31"/>
    </row>
    <row r="883" spans="1:22">
      <c r="A883" s="2">
        <v>881</v>
      </c>
      <c r="B883" s="2" t="s">
        <v>98</v>
      </c>
      <c r="C883" s="2" t="s">
        <v>41</v>
      </c>
      <c r="D883" s="2" t="s">
        <v>42</v>
      </c>
      <c r="E883" s="2" t="s">
        <v>28</v>
      </c>
      <c r="F883" s="2" t="s">
        <v>33</v>
      </c>
      <c r="G883" s="2" t="s">
        <v>38</v>
      </c>
      <c r="H883" s="2" t="s">
        <v>44</v>
      </c>
      <c r="I883" s="2" t="s">
        <v>76</v>
      </c>
      <c r="J883" s="6" t="s">
        <v>58</v>
      </c>
      <c r="K883" s="7" t="s">
        <v>547</v>
      </c>
      <c r="L883" s="2" t="s">
        <v>24</v>
      </c>
      <c r="M883" s="3">
        <f>VLOOKUP(A883,'Pro rata results to population'!$A$6:$E$1046,5,FALSE)</f>
        <v>32.781082635463534</v>
      </c>
      <c r="N883" s="3">
        <v>2.1978021978021975</v>
      </c>
      <c r="O883" s="2">
        <v>2.5</v>
      </c>
      <c r="P883" s="3">
        <f t="shared" si="65"/>
        <v>0.120879120879121</v>
      </c>
      <c r="Q883" s="2" t="s">
        <v>25</v>
      </c>
      <c r="R883" s="33" t="str">
        <f t="shared" si="66"/>
        <v>Yes</v>
      </c>
      <c r="S883" s="34">
        <f t="shared" si="67"/>
        <v>67.044832601854068</v>
      </c>
      <c r="T883" s="33">
        <f t="shared" si="68"/>
        <v>4</v>
      </c>
      <c r="U883" s="2">
        <f t="shared" si="69"/>
        <v>895</v>
      </c>
      <c r="V883" s="31"/>
    </row>
    <row r="884" spans="1:22">
      <c r="A884" s="2">
        <v>882</v>
      </c>
      <c r="B884" s="2" t="s">
        <v>98</v>
      </c>
      <c r="C884" s="2" t="s">
        <v>41</v>
      </c>
      <c r="D884" s="2" t="s">
        <v>42</v>
      </c>
      <c r="E884" s="2" t="s">
        <v>28</v>
      </c>
      <c r="F884" s="2" t="s">
        <v>33</v>
      </c>
      <c r="G884" s="2" t="s">
        <v>38</v>
      </c>
      <c r="H884" s="2" t="s">
        <v>44</v>
      </c>
      <c r="I884" s="2" t="s">
        <v>76</v>
      </c>
      <c r="J884" s="6" t="s">
        <v>58</v>
      </c>
      <c r="K884" s="7" t="s">
        <v>423</v>
      </c>
      <c r="L884" s="2" t="s">
        <v>24</v>
      </c>
      <c r="M884" s="3">
        <f>VLOOKUP(A884,'Pro rata results to population'!$A$6:$E$1046,5,FALSE)</f>
        <v>37.035187941760881</v>
      </c>
      <c r="N884" s="3">
        <v>3.212172442941676</v>
      </c>
      <c r="O884" s="2">
        <v>2.5</v>
      </c>
      <c r="P884" s="3">
        <f t="shared" si="65"/>
        <v>-0.28486897717667037</v>
      </c>
      <c r="Q884" s="2" t="s">
        <v>25</v>
      </c>
      <c r="R884" s="33" t="str">
        <f t="shared" si="66"/>
        <v>Yes</v>
      </c>
      <c r="S884" s="34">
        <f t="shared" si="67"/>
        <v>86.732986153409797</v>
      </c>
      <c r="T884" s="33">
        <f t="shared" si="68"/>
        <v>4</v>
      </c>
      <c r="U884" s="2">
        <f t="shared" si="69"/>
        <v>818</v>
      </c>
      <c r="V884" s="31"/>
    </row>
    <row r="885" spans="1:22">
      <c r="A885" s="2">
        <v>883</v>
      </c>
      <c r="B885" s="2" t="s">
        <v>98</v>
      </c>
      <c r="C885" s="2" t="s">
        <v>41</v>
      </c>
      <c r="D885" s="2" t="s">
        <v>42</v>
      </c>
      <c r="E885" s="2" t="s">
        <v>28</v>
      </c>
      <c r="F885" s="2" t="s">
        <v>33</v>
      </c>
      <c r="G885" s="2" t="s">
        <v>33</v>
      </c>
      <c r="H885" s="2" t="s">
        <v>43</v>
      </c>
      <c r="I885" s="2" t="s">
        <v>47</v>
      </c>
      <c r="J885" s="6" t="s">
        <v>24</v>
      </c>
      <c r="K885" s="7" t="s">
        <v>24</v>
      </c>
      <c r="L885" s="2" t="s">
        <v>24</v>
      </c>
      <c r="M885" s="3">
        <f>VLOOKUP(A885,'Pro rata results to population'!$A$6:$E$1046,5,FALSE)</f>
        <v>9.8960156874992897</v>
      </c>
      <c r="N885" s="3">
        <v>1.2679628064243453</v>
      </c>
      <c r="O885" s="2">
        <v>2.5</v>
      </c>
      <c r="P885" s="3">
        <f t="shared" si="65"/>
        <v>0.49281487743026187</v>
      </c>
      <c r="Q885" s="2" t="s">
        <v>25</v>
      </c>
      <c r="R885" s="33" t="str">
        <f t="shared" si="66"/>
        <v>Yes</v>
      </c>
      <c r="S885" s="34">
        <f t="shared" si="67"/>
        <v>128.12861726018119</v>
      </c>
      <c r="T885" s="33">
        <f t="shared" si="68"/>
        <v>5</v>
      </c>
      <c r="U885" s="2">
        <f t="shared" si="69"/>
        <v>657</v>
      </c>
      <c r="V885" s="31"/>
    </row>
    <row r="886" spans="1:22">
      <c r="A886" s="2">
        <v>884</v>
      </c>
      <c r="B886" s="2" t="s">
        <v>98</v>
      </c>
      <c r="C886" s="2" t="s">
        <v>41</v>
      </c>
      <c r="D886" s="2" t="s">
        <v>42</v>
      </c>
      <c r="E886" s="2" t="s">
        <v>28</v>
      </c>
      <c r="F886" s="2" t="s">
        <v>24</v>
      </c>
      <c r="G886" s="2" t="s">
        <v>39</v>
      </c>
      <c r="H886" s="2" t="s">
        <v>43</v>
      </c>
      <c r="I886" s="2" t="s">
        <v>76</v>
      </c>
      <c r="J886" s="6" t="s">
        <v>91</v>
      </c>
      <c r="K886" s="7" t="s">
        <v>24</v>
      </c>
      <c r="L886" s="2" t="s">
        <v>24</v>
      </c>
      <c r="M886" s="3">
        <f>VLOOKUP(A886,'Pro rata results to population'!$A$6:$E$1046,5,FALSE)</f>
        <v>27.354509067222448</v>
      </c>
      <c r="N886" s="3">
        <v>3.3812341504649206</v>
      </c>
      <c r="O886" s="2">
        <v>2.5</v>
      </c>
      <c r="P886" s="3">
        <f t="shared" si="65"/>
        <v>-0.35249366018596828</v>
      </c>
      <c r="Q886" s="2" t="s">
        <v>25</v>
      </c>
      <c r="R886" s="33" t="str">
        <f t="shared" si="66"/>
        <v>Yes</v>
      </c>
      <c r="S886" s="34">
        <f t="shared" si="67"/>
        <v>123.60792665500568</v>
      </c>
      <c r="T886" s="33">
        <f t="shared" si="68"/>
        <v>5</v>
      </c>
      <c r="U886" s="2">
        <f t="shared" si="69"/>
        <v>675</v>
      </c>
      <c r="V886" s="31"/>
    </row>
    <row r="887" spans="1:22">
      <c r="A887" s="2">
        <v>885</v>
      </c>
      <c r="B887" s="2" t="s">
        <v>98</v>
      </c>
      <c r="C887" s="2" t="s">
        <v>41</v>
      </c>
      <c r="D887" s="2" t="s">
        <v>42</v>
      </c>
      <c r="E887" s="2" t="s">
        <v>28</v>
      </c>
      <c r="F887" s="2" t="s">
        <v>24</v>
      </c>
      <c r="G887" s="2" t="s">
        <v>39</v>
      </c>
      <c r="H887" s="2" t="s">
        <v>43</v>
      </c>
      <c r="I887" s="2" t="s">
        <v>76</v>
      </c>
      <c r="J887" s="6" t="s">
        <v>68</v>
      </c>
      <c r="K887" s="7" t="s">
        <v>24</v>
      </c>
      <c r="L887" s="2" t="s">
        <v>24</v>
      </c>
      <c r="M887" s="3">
        <f>VLOOKUP(A887,'Pro rata results to population'!$A$6:$E$1046,5,FALSE)</f>
        <v>29.845000331492919</v>
      </c>
      <c r="N887" s="3">
        <v>3.0431107354184288</v>
      </c>
      <c r="O887" s="2">
        <v>2.5</v>
      </c>
      <c r="P887" s="3">
        <f t="shared" si="65"/>
        <v>-0.21724429416737157</v>
      </c>
      <c r="Q887" s="2" t="s">
        <v>25</v>
      </c>
      <c r="R887" s="33" t="str">
        <f t="shared" si="66"/>
        <v>Yes</v>
      </c>
      <c r="S887" s="34">
        <f t="shared" si="67"/>
        <v>101.96383654274213</v>
      </c>
      <c r="T887" s="33">
        <f t="shared" si="68"/>
        <v>5</v>
      </c>
      <c r="U887" s="2">
        <f t="shared" si="69"/>
        <v>762</v>
      </c>
      <c r="V887" s="31"/>
    </row>
    <row r="888" spans="1:22">
      <c r="A888" s="2">
        <v>886</v>
      </c>
      <c r="B888" s="2" t="s">
        <v>98</v>
      </c>
      <c r="C888" s="2" t="s">
        <v>41</v>
      </c>
      <c r="D888" s="2" t="s">
        <v>42</v>
      </c>
      <c r="E888" s="2" t="s">
        <v>28</v>
      </c>
      <c r="F888" s="2" t="s">
        <v>24</v>
      </c>
      <c r="G888" s="2" t="s">
        <v>39</v>
      </c>
      <c r="H888" s="2" t="s">
        <v>43</v>
      </c>
      <c r="I888" s="2" t="s">
        <v>76</v>
      </c>
      <c r="J888" s="6" t="s">
        <v>58</v>
      </c>
      <c r="K888" s="7" t="s">
        <v>548</v>
      </c>
      <c r="L888" s="2" t="s">
        <v>24</v>
      </c>
      <c r="M888" s="3">
        <f>VLOOKUP(A888,'Pro rata results to population'!$A$6:$E$1046,5,FALSE)</f>
        <v>45.746646419372929</v>
      </c>
      <c r="N888" s="3">
        <v>2.7049873203719357</v>
      </c>
      <c r="O888" s="2">
        <v>2.5</v>
      </c>
      <c r="P888" s="3">
        <f t="shared" si="65"/>
        <v>-8.1994928148774182E-2</v>
      </c>
      <c r="Q888" s="2" t="s">
        <v>25</v>
      </c>
      <c r="R888" s="33" t="str">
        <f t="shared" si="66"/>
        <v>Yes</v>
      </c>
      <c r="S888" s="34">
        <f t="shared" si="67"/>
        <v>59.129740256247935</v>
      </c>
      <c r="T888" s="33">
        <f t="shared" si="68"/>
        <v>4</v>
      </c>
      <c r="U888" s="2">
        <f t="shared" si="69"/>
        <v>927</v>
      </c>
      <c r="V888" s="31"/>
    </row>
    <row r="889" spans="1:22">
      <c r="A889" s="2">
        <v>887</v>
      </c>
      <c r="B889" s="2" t="s">
        <v>98</v>
      </c>
      <c r="C889" s="2" t="s">
        <v>41</v>
      </c>
      <c r="D889" s="2" t="s">
        <v>42</v>
      </c>
      <c r="E889" s="2" t="s">
        <v>28</v>
      </c>
      <c r="F889" s="2" t="s">
        <v>24</v>
      </c>
      <c r="G889" s="2" t="s">
        <v>39</v>
      </c>
      <c r="H889" s="2" t="s">
        <v>43</v>
      </c>
      <c r="I889" s="2" t="s">
        <v>76</v>
      </c>
      <c r="J889" s="6" t="s">
        <v>58</v>
      </c>
      <c r="K889" s="7">
        <v>522</v>
      </c>
      <c r="L889" s="2" t="s">
        <v>24</v>
      </c>
      <c r="M889" s="3">
        <f>VLOOKUP(A889,'Pro rata results to population'!$A$6:$E$1046,5,FALSE)</f>
        <v>19.515288106819071</v>
      </c>
      <c r="N889" s="3">
        <v>2.0287404902789521</v>
      </c>
      <c r="O889" s="2">
        <v>2.5</v>
      </c>
      <c r="P889" s="3">
        <f t="shared" si="65"/>
        <v>0.18850380388841914</v>
      </c>
      <c r="Q889" s="2" t="s">
        <v>25</v>
      </c>
      <c r="R889" s="33" t="str">
        <f t="shared" si="66"/>
        <v>Yes</v>
      </c>
      <c r="S889" s="34">
        <f t="shared" si="67"/>
        <v>103.95647141740457</v>
      </c>
      <c r="T889" s="33">
        <f t="shared" si="68"/>
        <v>5</v>
      </c>
      <c r="U889" s="2">
        <f t="shared" si="69"/>
        <v>751</v>
      </c>
      <c r="V889" s="31"/>
    </row>
    <row r="890" spans="1:22">
      <c r="A890" s="2">
        <v>888</v>
      </c>
      <c r="B890" s="2" t="s">
        <v>98</v>
      </c>
      <c r="C890" s="2" t="s">
        <v>41</v>
      </c>
      <c r="D890" s="2" t="s">
        <v>42</v>
      </c>
      <c r="E890" s="2" t="s">
        <v>28</v>
      </c>
      <c r="F890" s="2" t="s">
        <v>24</v>
      </c>
      <c r="G890" s="2" t="s">
        <v>39</v>
      </c>
      <c r="H890" s="2" t="s">
        <v>43</v>
      </c>
      <c r="I890" s="2" t="s">
        <v>76</v>
      </c>
      <c r="J890" s="6" t="s">
        <v>58</v>
      </c>
      <c r="K890" s="7">
        <v>523</v>
      </c>
      <c r="L890" s="2" t="s">
        <v>24</v>
      </c>
      <c r="M890" s="3">
        <f>VLOOKUP(A890,'Pro rata results to population'!$A$6:$E$1046,5,FALSE)</f>
        <v>15.32239289183039</v>
      </c>
      <c r="N890" s="3">
        <v>1.9442096365173289</v>
      </c>
      <c r="O890" s="2">
        <v>2.5</v>
      </c>
      <c r="P890" s="3">
        <f t="shared" si="65"/>
        <v>0.22231614539306843</v>
      </c>
      <c r="Q890" s="2" t="s">
        <v>25</v>
      </c>
      <c r="R890" s="33" t="str">
        <f t="shared" si="66"/>
        <v>Yes</v>
      </c>
      <c r="S890" s="34">
        <f t="shared" si="67"/>
        <v>126.88681528026505</v>
      </c>
      <c r="T890" s="33">
        <f t="shared" si="68"/>
        <v>5</v>
      </c>
      <c r="U890" s="2">
        <f t="shared" si="69"/>
        <v>664</v>
      </c>
      <c r="V890" s="31"/>
    </row>
    <row r="891" spans="1:22">
      <c r="A891" s="2">
        <v>889</v>
      </c>
      <c r="B891" s="2" t="s">
        <v>98</v>
      </c>
      <c r="C891" s="2" t="s">
        <v>41</v>
      </c>
      <c r="D891" s="2" t="s">
        <v>42</v>
      </c>
      <c r="E891" s="2" t="s">
        <v>28</v>
      </c>
      <c r="F891" s="2" t="s">
        <v>24</v>
      </c>
      <c r="G891" s="2" t="s">
        <v>39</v>
      </c>
      <c r="H891" s="2" t="s">
        <v>44</v>
      </c>
      <c r="I891" s="2" t="s">
        <v>45</v>
      </c>
      <c r="J891" s="6" t="s">
        <v>24</v>
      </c>
      <c r="K891" s="7" t="s">
        <v>24</v>
      </c>
      <c r="L891" s="2" t="s">
        <v>24</v>
      </c>
      <c r="M891" s="3">
        <f>VLOOKUP(A891,'Pro rata results to population'!$A$6:$E$1046,5,FALSE)</f>
        <v>66.428426042429095</v>
      </c>
      <c r="N891" s="3">
        <v>1.6060862214708365</v>
      </c>
      <c r="O891" s="2">
        <v>2.5</v>
      </c>
      <c r="P891" s="3">
        <f t="shared" si="65"/>
        <v>0.35756551141166537</v>
      </c>
      <c r="Q891" s="2" t="s">
        <v>25</v>
      </c>
      <c r="R891" s="33" t="str">
        <f t="shared" si="66"/>
        <v>Yes</v>
      </c>
      <c r="S891" s="34">
        <f t="shared" si="67"/>
        <v>24.177694959157975</v>
      </c>
      <c r="T891" s="33">
        <f t="shared" si="68"/>
        <v>2</v>
      </c>
      <c r="U891" s="2">
        <f t="shared" si="69"/>
        <v>1020</v>
      </c>
      <c r="V891" s="31"/>
    </row>
    <row r="892" spans="1:22">
      <c r="A892" s="2">
        <v>890</v>
      </c>
      <c r="B892" s="2" t="s">
        <v>98</v>
      </c>
      <c r="C892" s="2" t="s">
        <v>41</v>
      </c>
      <c r="D892" s="2" t="s">
        <v>42</v>
      </c>
      <c r="E892" s="2" t="s">
        <v>28</v>
      </c>
      <c r="F892" s="2" t="s">
        <v>24</v>
      </c>
      <c r="G892" s="2" t="s">
        <v>39</v>
      </c>
      <c r="H892" s="2" t="s">
        <v>44</v>
      </c>
      <c r="I892" s="2" t="s">
        <v>46</v>
      </c>
      <c r="J892" s="6" t="s">
        <v>549</v>
      </c>
      <c r="K892" s="7" t="s">
        <v>24</v>
      </c>
      <c r="L892" s="2" t="s">
        <v>24</v>
      </c>
      <c r="M892" s="3">
        <f>VLOOKUP(A892,'Pro rata results to population'!$A$6:$E$1046,5,FALSE)</f>
        <v>61.456831898439852</v>
      </c>
      <c r="N892" s="3">
        <v>3.0431107354184288</v>
      </c>
      <c r="O892" s="2">
        <v>2.5</v>
      </c>
      <c r="P892" s="3">
        <f t="shared" si="65"/>
        <v>-0.21724429416737157</v>
      </c>
      <c r="Q892" s="2" t="s">
        <v>25</v>
      </c>
      <c r="R892" s="33" t="str">
        <f t="shared" si="66"/>
        <v>Yes</v>
      </c>
      <c r="S892" s="34">
        <f t="shared" si="67"/>
        <v>49.516231823457879</v>
      </c>
      <c r="T892" s="33">
        <f t="shared" si="68"/>
        <v>3</v>
      </c>
      <c r="U892" s="2">
        <f t="shared" si="69"/>
        <v>959</v>
      </c>
      <c r="V892" s="31"/>
    </row>
    <row r="893" spans="1:22">
      <c r="A893" s="2">
        <v>891</v>
      </c>
      <c r="B893" s="2" t="s">
        <v>98</v>
      </c>
      <c r="C893" s="2" t="s">
        <v>41</v>
      </c>
      <c r="D893" s="2" t="s">
        <v>42</v>
      </c>
      <c r="E893" s="2" t="s">
        <v>28</v>
      </c>
      <c r="F893" s="2" t="s">
        <v>24</v>
      </c>
      <c r="G893" s="2" t="s">
        <v>39</v>
      </c>
      <c r="H893" s="2" t="s">
        <v>44</v>
      </c>
      <c r="I893" s="2" t="s">
        <v>46</v>
      </c>
      <c r="J893" s="6" t="s">
        <v>124</v>
      </c>
      <c r="K893" s="7" t="s">
        <v>24</v>
      </c>
      <c r="L893" s="2" t="s">
        <v>24</v>
      </c>
      <c r="M893" s="3">
        <f>VLOOKUP(A893,'Pro rata results to population'!$A$6:$E$1046,5,FALSE)</f>
        <v>20.878557399363324</v>
      </c>
      <c r="N893" s="3">
        <v>2.0287404902789516</v>
      </c>
      <c r="O893" s="2">
        <v>2.5</v>
      </c>
      <c r="P893" s="3">
        <f t="shared" si="65"/>
        <v>0.18850380388841936</v>
      </c>
      <c r="Q893" s="2" t="s">
        <v>25</v>
      </c>
      <c r="R893" s="33" t="str">
        <f t="shared" si="66"/>
        <v>Yes</v>
      </c>
      <c r="S893" s="34">
        <f t="shared" si="67"/>
        <v>97.168614261673881</v>
      </c>
      <c r="T893" s="33">
        <f t="shared" si="68"/>
        <v>4</v>
      </c>
      <c r="U893" s="2">
        <f t="shared" si="69"/>
        <v>779</v>
      </c>
      <c r="V893" s="31"/>
    </row>
    <row r="894" spans="1:22">
      <c r="A894" s="2">
        <v>892</v>
      </c>
      <c r="B894" s="2" t="s">
        <v>98</v>
      </c>
      <c r="C894" s="2" t="s">
        <v>41</v>
      </c>
      <c r="D894" s="2" t="s">
        <v>42</v>
      </c>
      <c r="E894" s="2" t="s">
        <v>28</v>
      </c>
      <c r="F894" s="2" t="s">
        <v>24</v>
      </c>
      <c r="G894" s="2" t="s">
        <v>39</v>
      </c>
      <c r="H894" s="2" t="s">
        <v>44</v>
      </c>
      <c r="I894" s="2" t="s">
        <v>46</v>
      </c>
      <c r="J894" s="6" t="s">
        <v>61</v>
      </c>
      <c r="K894" s="7" t="s">
        <v>550</v>
      </c>
      <c r="L894" s="2" t="s">
        <v>24</v>
      </c>
      <c r="M894" s="3">
        <f>VLOOKUP(A894,'Pro rata results to population'!$A$6:$E$1046,5,FALSE)</f>
        <v>34.756546855710319</v>
      </c>
      <c r="N894" s="3">
        <v>1.6906170752324599</v>
      </c>
      <c r="O894" s="2">
        <v>2.5</v>
      </c>
      <c r="P894" s="3">
        <f t="shared" si="65"/>
        <v>0.32375316990701608</v>
      </c>
      <c r="Q894" s="2" t="s">
        <v>25</v>
      </c>
      <c r="R894" s="33" t="str">
        <f t="shared" si="66"/>
        <v>Yes</v>
      </c>
      <c r="S894" s="34">
        <f t="shared" si="67"/>
        <v>48.641687053980171</v>
      </c>
      <c r="T894" s="33">
        <f t="shared" si="68"/>
        <v>3</v>
      </c>
      <c r="U894" s="2">
        <f t="shared" si="69"/>
        <v>961</v>
      </c>
      <c r="V894" s="31"/>
    </row>
    <row r="895" spans="1:22">
      <c r="A895" s="2">
        <v>893</v>
      </c>
      <c r="B895" s="2" t="s">
        <v>98</v>
      </c>
      <c r="C895" s="2" t="s">
        <v>41</v>
      </c>
      <c r="D895" s="2" t="s">
        <v>42</v>
      </c>
      <c r="E895" s="2" t="s">
        <v>28</v>
      </c>
      <c r="F895" s="2" t="s">
        <v>24</v>
      </c>
      <c r="G895" s="2" t="s">
        <v>39</v>
      </c>
      <c r="H895" s="2" t="s">
        <v>44</v>
      </c>
      <c r="I895" s="2" t="s">
        <v>46</v>
      </c>
      <c r="J895" s="6" t="s">
        <v>61</v>
      </c>
      <c r="K895" s="7" t="s">
        <v>551</v>
      </c>
      <c r="L895" s="2" t="s">
        <v>24</v>
      </c>
      <c r="M895" s="3">
        <f>VLOOKUP(A895,'Pro rata results to population'!$A$6:$E$1046,5,FALSE)</f>
        <v>54.568446097836272</v>
      </c>
      <c r="N895" s="3">
        <v>2.7049873203719361</v>
      </c>
      <c r="O895" s="2">
        <v>2.5</v>
      </c>
      <c r="P895" s="3">
        <f t="shared" si="65"/>
        <v>-8.1994928148774404E-2</v>
      </c>
      <c r="Q895" s="2" t="s">
        <v>25</v>
      </c>
      <c r="R895" s="33" t="str">
        <f t="shared" si="66"/>
        <v>Yes</v>
      </c>
      <c r="S895" s="34">
        <f t="shared" si="67"/>
        <v>49.570539639742336</v>
      </c>
      <c r="T895" s="33">
        <f t="shared" si="68"/>
        <v>3</v>
      </c>
      <c r="U895" s="2">
        <f t="shared" si="69"/>
        <v>957</v>
      </c>
      <c r="V895" s="31"/>
    </row>
    <row r="896" spans="1:22">
      <c r="A896" s="2">
        <v>894</v>
      </c>
      <c r="B896" s="2" t="s">
        <v>98</v>
      </c>
      <c r="C896" s="2" t="s">
        <v>41</v>
      </c>
      <c r="D896" s="2" t="s">
        <v>42</v>
      </c>
      <c r="E896" s="2" t="s">
        <v>28</v>
      </c>
      <c r="F896" s="2" t="s">
        <v>24</v>
      </c>
      <c r="G896" s="2" t="s">
        <v>39</v>
      </c>
      <c r="H896" s="2" t="s">
        <v>44</v>
      </c>
      <c r="I896" s="2" t="s">
        <v>47</v>
      </c>
      <c r="J896" s="6" t="s">
        <v>62</v>
      </c>
      <c r="K896" s="7" t="s">
        <v>552</v>
      </c>
      <c r="L896" s="2" t="s">
        <v>24</v>
      </c>
      <c r="M896" s="3">
        <f>VLOOKUP(A896,'Pro rata results to population'!$A$6:$E$1046,5,FALSE)</f>
        <v>30.258021238869404</v>
      </c>
      <c r="N896" s="3">
        <v>2.1132713440405753</v>
      </c>
      <c r="O896" s="2">
        <v>2.5</v>
      </c>
      <c r="P896" s="3">
        <f t="shared" si="65"/>
        <v>0.15469146238376985</v>
      </c>
      <c r="Q896" s="2" t="s">
        <v>25</v>
      </c>
      <c r="R896" s="33" t="str">
        <f t="shared" si="66"/>
        <v>Yes</v>
      </c>
      <c r="S896" s="34">
        <f t="shared" si="67"/>
        <v>69.841690154076247</v>
      </c>
      <c r="T896" s="33">
        <f t="shared" si="68"/>
        <v>4</v>
      </c>
      <c r="U896" s="2">
        <f t="shared" si="69"/>
        <v>880</v>
      </c>
      <c r="V896" s="31"/>
    </row>
    <row r="897" spans="1:22">
      <c r="A897" s="2">
        <v>895</v>
      </c>
      <c r="B897" s="2" t="s">
        <v>98</v>
      </c>
      <c r="C897" s="2" t="s">
        <v>41</v>
      </c>
      <c r="D897" s="2" t="s">
        <v>42</v>
      </c>
      <c r="E897" s="2" t="s">
        <v>28</v>
      </c>
      <c r="F897" s="2" t="s">
        <v>24</v>
      </c>
      <c r="G897" s="2" t="s">
        <v>39</v>
      </c>
      <c r="H897" s="2" t="s">
        <v>44</v>
      </c>
      <c r="I897" s="2" t="s">
        <v>47</v>
      </c>
      <c r="J897" s="6" t="s">
        <v>62</v>
      </c>
      <c r="K897" s="7" t="s">
        <v>553</v>
      </c>
      <c r="L897" s="2" t="s">
        <v>24</v>
      </c>
      <c r="M897" s="3">
        <f>VLOOKUP(A897,'Pro rata results to population'!$A$6:$E$1046,5,FALSE)</f>
        <v>25.820319675519727</v>
      </c>
      <c r="N897" s="3">
        <v>2.5359256128486902</v>
      </c>
      <c r="O897" s="2">
        <v>2.5</v>
      </c>
      <c r="P897" s="3">
        <f t="shared" si="65"/>
        <v>-1.4370245139476046E-2</v>
      </c>
      <c r="Q897" s="2" t="s">
        <v>25</v>
      </c>
      <c r="R897" s="33" t="str">
        <f t="shared" si="66"/>
        <v>Yes</v>
      </c>
      <c r="S897" s="34">
        <f t="shared" si="67"/>
        <v>98.214338347367715</v>
      </c>
      <c r="T897" s="33">
        <f t="shared" si="68"/>
        <v>4</v>
      </c>
      <c r="U897" s="2">
        <f t="shared" si="69"/>
        <v>774</v>
      </c>
      <c r="V897" s="31"/>
    </row>
    <row r="898" spans="1:22">
      <c r="A898" s="2">
        <v>896</v>
      </c>
      <c r="B898" s="2" t="s">
        <v>98</v>
      </c>
      <c r="C898" s="2" t="s">
        <v>41</v>
      </c>
      <c r="D898" s="2" t="s">
        <v>42</v>
      </c>
      <c r="E898" s="2" t="s">
        <v>28</v>
      </c>
      <c r="F898" s="2" t="s">
        <v>24</v>
      </c>
      <c r="G898" s="2" t="s">
        <v>39</v>
      </c>
      <c r="H898" s="2" t="s">
        <v>44</v>
      </c>
      <c r="I898" s="2" t="s">
        <v>47</v>
      </c>
      <c r="J898" s="6" t="s">
        <v>63</v>
      </c>
      <c r="K898" s="7" t="s">
        <v>554</v>
      </c>
      <c r="L898" s="2" t="s">
        <v>24</v>
      </c>
      <c r="M898" s="3">
        <f>VLOOKUP(A898,'Pro rata results to population'!$A$6:$E$1046,5,FALSE)</f>
        <v>56.299067352209654</v>
      </c>
      <c r="N898" s="3">
        <v>2.9585798816568052</v>
      </c>
      <c r="O898" s="2">
        <v>2.5</v>
      </c>
      <c r="P898" s="3">
        <f t="shared" si="65"/>
        <v>-0.18343195266272216</v>
      </c>
      <c r="Q898" s="2" t="s">
        <v>25</v>
      </c>
      <c r="R898" s="33" t="str">
        <f t="shared" si="66"/>
        <v>Yes</v>
      </c>
      <c r="S898" s="34">
        <f t="shared" si="67"/>
        <v>52.551134873119445</v>
      </c>
      <c r="T898" s="33">
        <f t="shared" si="68"/>
        <v>4</v>
      </c>
      <c r="U898" s="2">
        <f t="shared" si="69"/>
        <v>946</v>
      </c>
      <c r="V898" s="31"/>
    </row>
    <row r="899" spans="1:22">
      <c r="A899" s="2">
        <v>897</v>
      </c>
      <c r="B899" s="2" t="s">
        <v>98</v>
      </c>
      <c r="C899" s="2" t="s">
        <v>41</v>
      </c>
      <c r="D899" s="2" t="s">
        <v>42</v>
      </c>
      <c r="E899" s="2" t="s">
        <v>28</v>
      </c>
      <c r="F899" s="2" t="s">
        <v>24</v>
      </c>
      <c r="G899" s="2" t="s">
        <v>39</v>
      </c>
      <c r="H899" s="2" t="s">
        <v>44</v>
      </c>
      <c r="I899" s="2" t="s">
        <v>47</v>
      </c>
      <c r="J899" s="6" t="s">
        <v>63</v>
      </c>
      <c r="K899" s="7" t="s">
        <v>272</v>
      </c>
      <c r="L899" s="2" t="s">
        <v>24</v>
      </c>
      <c r="M899" s="3">
        <f>VLOOKUP(A899,'Pro rata results to population'!$A$6:$E$1046,5,FALSE)</f>
        <v>27.732786985859629</v>
      </c>
      <c r="N899" s="3">
        <v>1.2679628064243447</v>
      </c>
      <c r="O899" s="2">
        <v>2.5</v>
      </c>
      <c r="P899" s="3">
        <f t="shared" si="65"/>
        <v>0.49281487743026209</v>
      </c>
      <c r="Q899" s="2" t="s">
        <v>25</v>
      </c>
      <c r="R899" s="33" t="str">
        <f t="shared" si="66"/>
        <v>Yes</v>
      </c>
      <c r="S899" s="34">
        <f t="shared" si="67"/>
        <v>45.720713431032102</v>
      </c>
      <c r="T899" s="33">
        <f t="shared" si="68"/>
        <v>3</v>
      </c>
      <c r="U899" s="2">
        <f t="shared" si="69"/>
        <v>975</v>
      </c>
      <c r="V899" s="31"/>
    </row>
    <row r="900" spans="1:22">
      <c r="A900" s="2">
        <v>898</v>
      </c>
      <c r="B900" s="2" t="s">
        <v>98</v>
      </c>
      <c r="C900" s="2" t="s">
        <v>41</v>
      </c>
      <c r="D900" s="2" t="s">
        <v>42</v>
      </c>
      <c r="E900" s="2" t="s">
        <v>28</v>
      </c>
      <c r="F900" s="2" t="s">
        <v>24</v>
      </c>
      <c r="G900" s="2" t="s">
        <v>39</v>
      </c>
      <c r="H900" s="2" t="s">
        <v>44</v>
      </c>
      <c r="I900" s="2" t="s">
        <v>47</v>
      </c>
      <c r="J900" s="6" t="s">
        <v>64</v>
      </c>
      <c r="K900" s="7" t="s">
        <v>555</v>
      </c>
      <c r="L900" s="2" t="s">
        <v>24</v>
      </c>
      <c r="M900" s="3">
        <f>VLOOKUP(A900,'Pro rata results to population'!$A$6:$E$1046,5,FALSE)</f>
        <v>35.575107486224468</v>
      </c>
      <c r="N900" s="3">
        <v>3.3809999999999998</v>
      </c>
      <c r="O900" s="2">
        <v>2.5</v>
      </c>
      <c r="P900" s="3">
        <f t="shared" ref="P900:P963" si="70">SUM(1-(N900/O900))</f>
        <v>-0.35239999999999982</v>
      </c>
      <c r="Q900" s="2" t="s">
        <v>25</v>
      </c>
      <c r="R900" s="33" t="str">
        <f t="shared" ref="R900:R963" si="71">IF(AND(P900&lt;0.5,P900&gt;-0.5),"Yes","No")</f>
        <v>Yes</v>
      </c>
      <c r="S900" s="34">
        <f t="shared" ref="S900:S963" si="72">SUM(N900/(M900/1000))</f>
        <v>95.038363589181117</v>
      </c>
      <c r="T900" s="33">
        <f t="shared" ref="T900:T963" si="73">IF(S900&lt;=12,1,IF(S900&lt;25,2,IF(S900&lt;50,3,IF(S900&lt;100,4,5))))</f>
        <v>4</v>
      </c>
      <c r="U900" s="2">
        <f t="shared" ref="U900:U963" si="74">RANK(S900,S$3:S$1043)</f>
        <v>785</v>
      </c>
      <c r="V900" s="31"/>
    </row>
    <row r="901" spans="1:22">
      <c r="A901" s="2">
        <v>899</v>
      </c>
      <c r="B901" s="2" t="s">
        <v>98</v>
      </c>
      <c r="C901" s="2" t="s">
        <v>41</v>
      </c>
      <c r="D901" s="2" t="s">
        <v>42</v>
      </c>
      <c r="E901" s="2" t="s">
        <v>28</v>
      </c>
      <c r="F901" s="2" t="s">
        <v>24</v>
      </c>
      <c r="G901" s="2" t="s">
        <v>39</v>
      </c>
      <c r="H901" s="2" t="s">
        <v>44</v>
      </c>
      <c r="I901" s="2" t="s">
        <v>47</v>
      </c>
      <c r="J901" s="6" t="s">
        <v>64</v>
      </c>
      <c r="K901" s="7" t="s">
        <v>556</v>
      </c>
      <c r="L901" s="2" t="s">
        <v>24</v>
      </c>
      <c r="M901" s="3">
        <f>VLOOKUP(A901,'Pro rata results to population'!$A$6:$E$1046,5,FALSE)</f>
        <v>28.375870366945328</v>
      </c>
      <c r="N901" s="3">
        <v>2.2823330515638212</v>
      </c>
      <c r="O901" s="2">
        <v>2.5</v>
      </c>
      <c r="P901" s="3">
        <f t="shared" si="70"/>
        <v>8.7066779374471492E-2</v>
      </c>
      <c r="Q901" s="2" t="s">
        <v>25</v>
      </c>
      <c r="R901" s="33" t="str">
        <f t="shared" si="71"/>
        <v>Yes</v>
      </c>
      <c r="S901" s="34">
        <f t="shared" si="72"/>
        <v>80.432177834533675</v>
      </c>
      <c r="T901" s="33">
        <f t="shared" si="73"/>
        <v>4</v>
      </c>
      <c r="U901" s="2">
        <f t="shared" si="74"/>
        <v>840</v>
      </c>
      <c r="V901" s="31"/>
    </row>
    <row r="902" spans="1:22">
      <c r="A902" s="2">
        <v>900</v>
      </c>
      <c r="B902" s="2" t="s">
        <v>98</v>
      </c>
      <c r="C902" s="2" t="s">
        <v>41</v>
      </c>
      <c r="D902" s="2" t="s">
        <v>42</v>
      </c>
      <c r="E902" s="2" t="s">
        <v>28</v>
      </c>
      <c r="F902" s="2" t="s">
        <v>24</v>
      </c>
      <c r="G902" s="2" t="s">
        <v>39</v>
      </c>
      <c r="H902" s="2" t="s">
        <v>44</v>
      </c>
      <c r="I902" s="2" t="s">
        <v>47</v>
      </c>
      <c r="J902" s="6" t="s">
        <v>64</v>
      </c>
      <c r="K902" s="7" t="s">
        <v>557</v>
      </c>
      <c r="L902" s="2" t="s">
        <v>24</v>
      </c>
      <c r="M902" s="3">
        <f>VLOOKUP(A902,'Pro rata results to population'!$A$6:$E$1046,5,FALSE)</f>
        <v>36.005723974552581</v>
      </c>
      <c r="N902" s="3">
        <v>1.437024513947591</v>
      </c>
      <c r="O902" s="2">
        <v>2.5</v>
      </c>
      <c r="P902" s="3">
        <f t="shared" si="70"/>
        <v>0.42519019442096362</v>
      </c>
      <c r="Q902" s="2" t="s">
        <v>25</v>
      </c>
      <c r="R902" s="33" t="str">
        <f t="shared" si="71"/>
        <v>Yes</v>
      </c>
      <c r="S902" s="34">
        <f t="shared" si="72"/>
        <v>39.911001788582922</v>
      </c>
      <c r="T902" s="33">
        <f t="shared" si="73"/>
        <v>3</v>
      </c>
      <c r="U902" s="2">
        <f t="shared" si="74"/>
        <v>984</v>
      </c>
      <c r="V902" s="31"/>
    </row>
    <row r="903" spans="1:22">
      <c r="A903" s="2">
        <v>901</v>
      </c>
      <c r="B903" s="2" t="s">
        <v>98</v>
      </c>
      <c r="C903" s="2" t="s">
        <v>41</v>
      </c>
      <c r="D903" s="2" t="s">
        <v>42</v>
      </c>
      <c r="E903" s="2" t="s">
        <v>28</v>
      </c>
      <c r="F903" s="2" t="s">
        <v>24</v>
      </c>
      <c r="G903" s="2" t="s">
        <v>39</v>
      </c>
      <c r="H903" s="2" t="s">
        <v>44</v>
      </c>
      <c r="I903" s="2" t="s">
        <v>76</v>
      </c>
      <c r="J903" s="6" t="s">
        <v>91</v>
      </c>
      <c r="K903" s="7" t="s">
        <v>558</v>
      </c>
      <c r="L903" s="2" t="s">
        <v>24</v>
      </c>
      <c r="M903" s="3">
        <f>VLOOKUP(A903,'Pro rata results to population'!$A$6:$E$1046,5,FALSE)</f>
        <v>22.425967685592486</v>
      </c>
      <c r="N903" s="3">
        <v>2.4513947590870675</v>
      </c>
      <c r="O903" s="2">
        <v>2.5</v>
      </c>
      <c r="P903" s="3">
        <f t="shared" si="70"/>
        <v>1.9442096365173023E-2</v>
      </c>
      <c r="Q903" s="2" t="s">
        <v>25</v>
      </c>
      <c r="R903" s="33" t="str">
        <f t="shared" si="71"/>
        <v>Yes</v>
      </c>
      <c r="S903" s="34">
        <f t="shared" si="72"/>
        <v>109.31054541124486</v>
      </c>
      <c r="T903" s="33">
        <f t="shared" si="73"/>
        <v>5</v>
      </c>
      <c r="U903" s="2">
        <f t="shared" si="74"/>
        <v>732</v>
      </c>
      <c r="V903" s="31"/>
    </row>
    <row r="904" spans="1:22">
      <c r="A904" s="2">
        <v>902</v>
      </c>
      <c r="B904" s="2" t="s">
        <v>98</v>
      </c>
      <c r="C904" s="2" t="s">
        <v>41</v>
      </c>
      <c r="D904" s="2" t="s">
        <v>42</v>
      </c>
      <c r="E904" s="2" t="s">
        <v>28</v>
      </c>
      <c r="F904" s="2" t="s">
        <v>24</v>
      </c>
      <c r="G904" s="2" t="s">
        <v>39</v>
      </c>
      <c r="H904" s="2" t="s">
        <v>44</v>
      </c>
      <c r="I904" s="2" t="s">
        <v>76</v>
      </c>
      <c r="J904" s="6" t="s">
        <v>91</v>
      </c>
      <c r="K904" s="7" t="s">
        <v>559</v>
      </c>
      <c r="L904" s="2" t="s">
        <v>24</v>
      </c>
      <c r="M904" s="3">
        <f>VLOOKUP(A904,'Pro rata results to population'!$A$6:$E$1046,5,FALSE)</f>
        <v>29.810256435124856</v>
      </c>
      <c r="N904" s="3">
        <v>2.7049873203719366</v>
      </c>
      <c r="O904" s="2">
        <v>2.5</v>
      </c>
      <c r="P904" s="3">
        <f t="shared" si="70"/>
        <v>-8.1994928148774626E-2</v>
      </c>
      <c r="Q904" s="2" t="s">
        <v>25</v>
      </c>
      <c r="R904" s="33" t="str">
        <f t="shared" si="71"/>
        <v>Yes</v>
      </c>
      <c r="S904" s="34">
        <f t="shared" si="72"/>
        <v>90.740156035179268</v>
      </c>
      <c r="T904" s="33">
        <f t="shared" si="73"/>
        <v>4</v>
      </c>
      <c r="U904" s="2">
        <f t="shared" si="74"/>
        <v>803</v>
      </c>
      <c r="V904" s="31"/>
    </row>
    <row r="905" spans="1:22">
      <c r="A905" s="2">
        <v>903</v>
      </c>
      <c r="B905" s="2" t="s">
        <v>98</v>
      </c>
      <c r="C905" s="2" t="s">
        <v>41</v>
      </c>
      <c r="D905" s="2" t="s">
        <v>42</v>
      </c>
      <c r="E905" s="2" t="s">
        <v>28</v>
      </c>
      <c r="F905" s="2" t="s">
        <v>24</v>
      </c>
      <c r="G905" s="2" t="s">
        <v>39</v>
      </c>
      <c r="H905" s="2" t="s">
        <v>44</v>
      </c>
      <c r="I905" s="2" t="s">
        <v>76</v>
      </c>
      <c r="J905" s="6" t="s">
        <v>91</v>
      </c>
      <c r="K905" s="7" t="s">
        <v>560</v>
      </c>
      <c r="L905" s="2" t="s">
        <v>24</v>
      </c>
      <c r="M905" s="3">
        <f>VLOOKUP(A905,'Pro rata results to population'!$A$6:$E$1046,5,FALSE)</f>
        <v>19.986605046136908</v>
      </c>
      <c r="N905" s="3">
        <v>1.4370245139475908</v>
      </c>
      <c r="O905" s="2">
        <v>2.5</v>
      </c>
      <c r="P905" s="3">
        <f t="shared" si="70"/>
        <v>0.42519019442096373</v>
      </c>
      <c r="Q905" s="2" t="s">
        <v>25</v>
      </c>
      <c r="R905" s="33" t="str">
        <f t="shared" si="71"/>
        <v>Yes</v>
      </c>
      <c r="S905" s="34">
        <f t="shared" si="72"/>
        <v>71.899380141368468</v>
      </c>
      <c r="T905" s="33">
        <f t="shared" si="73"/>
        <v>4</v>
      </c>
      <c r="U905" s="2">
        <f t="shared" si="74"/>
        <v>872</v>
      </c>
      <c r="V905" s="31"/>
    </row>
    <row r="906" spans="1:22">
      <c r="A906" s="2">
        <v>904</v>
      </c>
      <c r="B906" s="2" t="s">
        <v>98</v>
      </c>
      <c r="C906" s="2" t="s">
        <v>41</v>
      </c>
      <c r="D906" s="2" t="s">
        <v>42</v>
      </c>
      <c r="E906" s="2" t="s">
        <v>28</v>
      </c>
      <c r="F906" s="2" t="s">
        <v>24</v>
      </c>
      <c r="G906" s="2" t="s">
        <v>39</v>
      </c>
      <c r="H906" s="2" t="s">
        <v>44</v>
      </c>
      <c r="I906" s="2" t="s">
        <v>76</v>
      </c>
      <c r="J906" s="6" t="s">
        <v>68</v>
      </c>
      <c r="K906" s="7" t="s">
        <v>561</v>
      </c>
      <c r="L906" s="2" t="s">
        <v>24</v>
      </c>
      <c r="M906" s="3">
        <f>VLOOKUP(A906,'Pro rata results to population'!$A$6:$E$1046,5,FALSE)</f>
        <v>43.174270820708031</v>
      </c>
      <c r="N906" s="3">
        <v>3.5502958579881669</v>
      </c>
      <c r="O906" s="2">
        <v>2.5</v>
      </c>
      <c r="P906" s="3">
        <f t="shared" si="70"/>
        <v>-0.42011834319526686</v>
      </c>
      <c r="Q906" s="2" t="s">
        <v>25</v>
      </c>
      <c r="R906" s="33" t="str">
        <f t="shared" si="71"/>
        <v>Yes</v>
      </c>
      <c r="S906" s="34">
        <f t="shared" si="72"/>
        <v>82.231750311004888</v>
      </c>
      <c r="T906" s="33">
        <f t="shared" si="73"/>
        <v>4</v>
      </c>
      <c r="U906" s="2">
        <f t="shared" si="74"/>
        <v>836</v>
      </c>
      <c r="V906" s="31"/>
    </row>
    <row r="907" spans="1:22">
      <c r="A907" s="2">
        <v>905</v>
      </c>
      <c r="B907" s="2" t="s">
        <v>98</v>
      </c>
      <c r="C907" s="2" t="s">
        <v>41</v>
      </c>
      <c r="D907" s="2" t="s">
        <v>42</v>
      </c>
      <c r="E907" s="2" t="s">
        <v>28</v>
      </c>
      <c r="F907" s="2" t="s">
        <v>24</v>
      </c>
      <c r="G907" s="2" t="s">
        <v>39</v>
      </c>
      <c r="H907" s="2" t="s">
        <v>44</v>
      </c>
      <c r="I907" s="2" t="s">
        <v>76</v>
      </c>
      <c r="J907" s="6" t="s">
        <v>68</v>
      </c>
      <c r="K907" s="7" t="s">
        <v>562</v>
      </c>
      <c r="L907" s="2" t="s">
        <v>24</v>
      </c>
      <c r="M907" s="3">
        <f>VLOOKUP(A907,'Pro rata results to population'!$A$6:$E$1046,5,FALSE)</f>
        <v>16.135447344531986</v>
      </c>
      <c r="N907" s="3">
        <v>1.2679628064243449</v>
      </c>
      <c r="O907" s="2">
        <v>2.5</v>
      </c>
      <c r="P907" s="3">
        <f t="shared" si="70"/>
        <v>0.49281487743026209</v>
      </c>
      <c r="Q907" s="2" t="s">
        <v>25</v>
      </c>
      <c r="R907" s="33" t="str">
        <f t="shared" si="71"/>
        <v>Yes</v>
      </c>
      <c r="S907" s="34">
        <f t="shared" si="72"/>
        <v>78.582438983573311</v>
      </c>
      <c r="T907" s="33">
        <f t="shared" si="73"/>
        <v>4</v>
      </c>
      <c r="U907" s="2">
        <f t="shared" si="74"/>
        <v>843</v>
      </c>
      <c r="V907" s="31"/>
    </row>
    <row r="908" spans="1:22">
      <c r="A908" s="2">
        <v>906</v>
      </c>
      <c r="B908" s="2" t="s">
        <v>98</v>
      </c>
      <c r="C908" s="2" t="s">
        <v>41</v>
      </c>
      <c r="D908" s="2" t="s">
        <v>42</v>
      </c>
      <c r="E908" s="2" t="s">
        <v>28</v>
      </c>
      <c r="F908" s="2" t="s">
        <v>24</v>
      </c>
      <c r="G908" s="2" t="s">
        <v>39</v>
      </c>
      <c r="H908" s="2" t="s">
        <v>44</v>
      </c>
      <c r="I908" s="2" t="s">
        <v>76</v>
      </c>
      <c r="J908" s="6" t="s">
        <v>68</v>
      </c>
      <c r="K908" s="7" t="s">
        <v>563</v>
      </c>
      <c r="L908" s="2" t="s">
        <v>24</v>
      </c>
      <c r="M908" s="3">
        <f>VLOOKUP(A908,'Pro rata results to population'!$A$6:$E$1046,5,FALSE)</f>
        <v>11.682761007379291</v>
      </c>
      <c r="N908" s="3">
        <v>2.4513947590870675</v>
      </c>
      <c r="O908" s="2">
        <v>2.5</v>
      </c>
      <c r="P908" s="3">
        <f t="shared" si="70"/>
        <v>1.9442096365173023E-2</v>
      </c>
      <c r="Q908" s="2" t="s">
        <v>25</v>
      </c>
      <c r="R908" s="33" t="str">
        <f t="shared" si="71"/>
        <v>Yes</v>
      </c>
      <c r="S908" s="34">
        <f t="shared" si="72"/>
        <v>209.83008704352252</v>
      </c>
      <c r="T908" s="33">
        <f t="shared" si="73"/>
        <v>5</v>
      </c>
      <c r="U908" s="2">
        <f t="shared" si="74"/>
        <v>444</v>
      </c>
      <c r="V908" s="31"/>
    </row>
    <row r="909" spans="1:22">
      <c r="A909" s="2">
        <v>907</v>
      </c>
      <c r="B909" s="2" t="s">
        <v>98</v>
      </c>
      <c r="C909" s="2" t="s">
        <v>41</v>
      </c>
      <c r="D909" s="2" t="s">
        <v>42</v>
      </c>
      <c r="E909" s="2" t="s">
        <v>28</v>
      </c>
      <c r="F909" s="2" t="s">
        <v>24</v>
      </c>
      <c r="G909" s="2" t="s">
        <v>39</v>
      </c>
      <c r="H909" s="2" t="s">
        <v>44</v>
      </c>
      <c r="I909" s="2" t="s">
        <v>76</v>
      </c>
      <c r="J909" s="6" t="s">
        <v>68</v>
      </c>
      <c r="K909" s="7" t="s">
        <v>541</v>
      </c>
      <c r="L909" s="2" t="s">
        <v>24</v>
      </c>
      <c r="M909" s="3">
        <f>VLOOKUP(A909,'Pro rata results to population'!$A$6:$E$1046,5,FALSE)</f>
        <v>20.00571497332335</v>
      </c>
      <c r="N909" s="3">
        <v>2.6204564666103125</v>
      </c>
      <c r="O909" s="2">
        <v>2.5</v>
      </c>
      <c r="P909" s="3">
        <f t="shared" si="70"/>
        <v>-4.8182586644125003E-2</v>
      </c>
      <c r="Q909" s="2" t="s">
        <v>25</v>
      </c>
      <c r="R909" s="33" t="str">
        <f t="shared" si="71"/>
        <v>Yes</v>
      </c>
      <c r="S909" s="34">
        <f t="shared" si="72"/>
        <v>130.98539442877018</v>
      </c>
      <c r="T909" s="33">
        <f t="shared" si="73"/>
        <v>5</v>
      </c>
      <c r="U909" s="2">
        <f t="shared" si="74"/>
        <v>648</v>
      </c>
      <c r="V909" s="31"/>
    </row>
    <row r="910" spans="1:22">
      <c r="A910" s="2">
        <v>908</v>
      </c>
      <c r="B910" s="2" t="s">
        <v>98</v>
      </c>
      <c r="C910" s="2" t="s">
        <v>41</v>
      </c>
      <c r="D910" s="2" t="s">
        <v>42</v>
      </c>
      <c r="E910" s="2" t="s">
        <v>28</v>
      </c>
      <c r="F910" s="2" t="s">
        <v>24</v>
      </c>
      <c r="G910" s="2" t="s">
        <v>39</v>
      </c>
      <c r="H910" s="2" t="s">
        <v>44</v>
      </c>
      <c r="I910" s="2" t="s">
        <v>76</v>
      </c>
      <c r="J910" s="6" t="s">
        <v>68</v>
      </c>
      <c r="K910" s="7" t="s">
        <v>564</v>
      </c>
      <c r="L910" s="2" t="s">
        <v>24</v>
      </c>
      <c r="M910" s="3">
        <f>VLOOKUP(A910,'Pro rata results to population'!$A$6:$E$1046,5,FALSE)</f>
        <v>9.9782545878680367</v>
      </c>
      <c r="N910" s="3">
        <v>1.437024513947591</v>
      </c>
      <c r="O910" s="2">
        <v>2.5</v>
      </c>
      <c r="P910" s="3">
        <f t="shared" si="70"/>
        <v>0.42519019442096362</v>
      </c>
      <c r="Q910" s="2" t="s">
        <v>25</v>
      </c>
      <c r="R910" s="33" t="str">
        <f t="shared" si="71"/>
        <v>Yes</v>
      </c>
      <c r="S910" s="34">
        <f t="shared" si="72"/>
        <v>144.01561929425847</v>
      </c>
      <c r="T910" s="33">
        <f t="shared" si="73"/>
        <v>5</v>
      </c>
      <c r="U910" s="2">
        <f t="shared" si="74"/>
        <v>604</v>
      </c>
      <c r="V910" s="31"/>
    </row>
    <row r="911" spans="1:22">
      <c r="A911" s="2">
        <v>909</v>
      </c>
      <c r="B911" s="2" t="s">
        <v>98</v>
      </c>
      <c r="C911" s="2" t="s">
        <v>41</v>
      </c>
      <c r="D911" s="2" t="s">
        <v>42</v>
      </c>
      <c r="E911" s="2" t="s">
        <v>28</v>
      </c>
      <c r="F911" s="2" t="s">
        <v>24</v>
      </c>
      <c r="G911" s="2" t="s">
        <v>39</v>
      </c>
      <c r="H911" s="2" t="s">
        <v>44</v>
      </c>
      <c r="I911" s="2" t="s">
        <v>76</v>
      </c>
      <c r="J911" s="6" t="s">
        <v>68</v>
      </c>
      <c r="K911" s="7" t="s">
        <v>502</v>
      </c>
      <c r="L911" s="2" t="s">
        <v>24</v>
      </c>
      <c r="M911" s="3">
        <f>VLOOKUP(A911,'Pro rata results to population'!$A$6:$E$1046,5,FALSE)</f>
        <v>17.173265267938469</v>
      </c>
      <c r="N911" s="3">
        <v>1.9442096365173289</v>
      </c>
      <c r="O911" s="2">
        <v>2.5</v>
      </c>
      <c r="P911" s="3">
        <f t="shared" si="70"/>
        <v>0.22231614539306843</v>
      </c>
      <c r="Q911" s="2" t="s">
        <v>25</v>
      </c>
      <c r="R911" s="33" t="str">
        <f t="shared" si="71"/>
        <v>Yes</v>
      </c>
      <c r="S911" s="34">
        <f t="shared" si="72"/>
        <v>113.21141356542486</v>
      </c>
      <c r="T911" s="33">
        <f t="shared" si="73"/>
        <v>5</v>
      </c>
      <c r="U911" s="2">
        <f t="shared" si="74"/>
        <v>723</v>
      </c>
      <c r="V911" s="31"/>
    </row>
    <row r="912" spans="1:22">
      <c r="A912" s="2">
        <v>910</v>
      </c>
      <c r="B912" s="2" t="s">
        <v>98</v>
      </c>
      <c r="C912" s="2" t="s">
        <v>41</v>
      </c>
      <c r="D912" s="2" t="s">
        <v>42</v>
      </c>
      <c r="E912" s="2" t="s">
        <v>28</v>
      </c>
      <c r="F912" s="2" t="s">
        <v>24</v>
      </c>
      <c r="G912" s="2" t="s">
        <v>39</v>
      </c>
      <c r="H912" s="2" t="s">
        <v>44</v>
      </c>
      <c r="I912" s="2" t="s">
        <v>76</v>
      </c>
      <c r="J912" s="6" t="s">
        <v>58</v>
      </c>
      <c r="K912" s="7" t="s">
        <v>503</v>
      </c>
      <c r="L912" s="2" t="s">
        <v>24</v>
      </c>
      <c r="M912" s="3">
        <f>VLOOKUP(A912,'Pro rata results to population'!$A$6:$E$1046,5,FALSE)</f>
        <v>31.147671515711874</v>
      </c>
      <c r="N912" s="3">
        <v>2.6204564666103134</v>
      </c>
      <c r="O912" s="2">
        <v>2.5</v>
      </c>
      <c r="P912" s="3">
        <f t="shared" si="70"/>
        <v>-4.8182586644125447E-2</v>
      </c>
      <c r="Q912" s="2" t="s">
        <v>25</v>
      </c>
      <c r="R912" s="33" t="str">
        <f t="shared" si="71"/>
        <v>Yes</v>
      </c>
      <c r="S912" s="34">
        <f t="shared" si="72"/>
        <v>84.130091884668559</v>
      </c>
      <c r="T912" s="33">
        <f t="shared" si="73"/>
        <v>4</v>
      </c>
      <c r="U912" s="2">
        <f t="shared" si="74"/>
        <v>828</v>
      </c>
      <c r="V912" s="31"/>
    </row>
    <row r="913" spans="1:22">
      <c r="A913" s="2">
        <v>911</v>
      </c>
      <c r="B913" s="2" t="s">
        <v>98</v>
      </c>
      <c r="C913" s="2" t="s">
        <v>41</v>
      </c>
      <c r="D913" s="2" t="s">
        <v>42</v>
      </c>
      <c r="E913" s="2" t="s">
        <v>28</v>
      </c>
      <c r="F913" s="2" t="s">
        <v>24</v>
      </c>
      <c r="G913" s="2" t="s">
        <v>39</v>
      </c>
      <c r="H913" s="2" t="s">
        <v>44</v>
      </c>
      <c r="I913" s="2" t="s">
        <v>76</v>
      </c>
      <c r="J913" s="6" t="s">
        <v>58</v>
      </c>
      <c r="K913" s="7" t="s">
        <v>565</v>
      </c>
      <c r="L913" s="2" t="s">
        <v>24</v>
      </c>
      <c r="M913" s="3">
        <f>VLOOKUP(A913,'Pro rata results to population'!$A$6:$E$1046,5,FALSE)</f>
        <v>23.207907035289921</v>
      </c>
      <c r="N913" s="3">
        <v>2.7049873203719366</v>
      </c>
      <c r="O913" s="2">
        <v>2.5</v>
      </c>
      <c r="P913" s="3">
        <f t="shared" si="70"/>
        <v>-8.1994928148774626E-2</v>
      </c>
      <c r="Q913" s="2" t="s">
        <v>25</v>
      </c>
      <c r="R913" s="33" t="str">
        <f t="shared" si="71"/>
        <v>Yes</v>
      </c>
      <c r="S913" s="34">
        <f t="shared" si="72"/>
        <v>116.5545568697227</v>
      </c>
      <c r="T913" s="33">
        <f t="shared" si="73"/>
        <v>5</v>
      </c>
      <c r="U913" s="2">
        <f t="shared" si="74"/>
        <v>707</v>
      </c>
      <c r="V913" s="31"/>
    </row>
    <row r="914" spans="1:22">
      <c r="A914" s="2">
        <v>912</v>
      </c>
      <c r="B914" s="2" t="s">
        <v>98</v>
      </c>
      <c r="C914" s="2" t="s">
        <v>41</v>
      </c>
      <c r="D914" s="2" t="s">
        <v>42</v>
      </c>
      <c r="E914" s="2" t="s">
        <v>28</v>
      </c>
      <c r="F914" s="2" t="s">
        <v>24</v>
      </c>
      <c r="G914" s="2" t="s">
        <v>39</v>
      </c>
      <c r="H914" s="2" t="s">
        <v>44</v>
      </c>
      <c r="I914" s="2" t="s">
        <v>76</v>
      </c>
      <c r="J914" s="6" t="s">
        <v>58</v>
      </c>
      <c r="K914" s="7" t="s">
        <v>566</v>
      </c>
      <c r="L914" s="2" t="s">
        <v>24</v>
      </c>
      <c r="M914" s="3">
        <f>VLOOKUP(A914,'Pro rata results to population'!$A$6:$E$1046,5,FALSE)</f>
        <v>30.917638512717879</v>
      </c>
      <c r="N914" s="3">
        <v>2.7049873203719361</v>
      </c>
      <c r="O914" s="2">
        <v>2.5</v>
      </c>
      <c r="P914" s="3">
        <f t="shared" si="70"/>
        <v>-8.1994928148774404E-2</v>
      </c>
      <c r="Q914" s="2" t="s">
        <v>25</v>
      </c>
      <c r="R914" s="33" t="str">
        <f t="shared" si="71"/>
        <v>Yes</v>
      </c>
      <c r="S914" s="34">
        <f t="shared" si="72"/>
        <v>87.490101136257465</v>
      </c>
      <c r="T914" s="33">
        <f t="shared" si="73"/>
        <v>4</v>
      </c>
      <c r="U914" s="2">
        <f t="shared" si="74"/>
        <v>815</v>
      </c>
      <c r="V914" s="31"/>
    </row>
    <row r="915" spans="1:22">
      <c r="A915" s="2">
        <v>913</v>
      </c>
      <c r="B915" s="2" t="s">
        <v>98</v>
      </c>
      <c r="C915" s="2" t="s">
        <v>41</v>
      </c>
      <c r="D915" s="2" t="s">
        <v>42</v>
      </c>
      <c r="E915" s="2" t="s">
        <v>28</v>
      </c>
      <c r="F915" s="2" t="s">
        <v>24</v>
      </c>
      <c r="G915" s="2" t="s">
        <v>39</v>
      </c>
      <c r="H915" s="2" t="s">
        <v>44</v>
      </c>
      <c r="I915" s="2" t="s">
        <v>76</v>
      </c>
      <c r="J915" s="6" t="s">
        <v>58</v>
      </c>
      <c r="K915" s="7" t="s">
        <v>567</v>
      </c>
      <c r="L915" s="2" t="s">
        <v>24</v>
      </c>
      <c r="M915" s="3">
        <f>VLOOKUP(A915,'Pro rata results to population'!$A$6:$E$1046,5,FALSE)</f>
        <v>41.22580443031169</v>
      </c>
      <c r="N915" s="3">
        <v>3.5502958579881683</v>
      </c>
      <c r="O915" s="2">
        <v>2.5</v>
      </c>
      <c r="P915" s="3">
        <f t="shared" si="70"/>
        <v>-0.42011834319526731</v>
      </c>
      <c r="Q915" s="2" t="s">
        <v>25</v>
      </c>
      <c r="R915" s="33" t="str">
        <f t="shared" si="71"/>
        <v>Yes</v>
      </c>
      <c r="S915" s="34">
        <f t="shared" si="72"/>
        <v>86.118291857460449</v>
      </c>
      <c r="T915" s="33">
        <f t="shared" si="73"/>
        <v>4</v>
      </c>
      <c r="U915" s="2">
        <f t="shared" si="74"/>
        <v>821</v>
      </c>
      <c r="V915" s="31"/>
    </row>
    <row r="916" spans="1:22">
      <c r="A916" s="2">
        <v>914</v>
      </c>
      <c r="B916" s="2" t="s">
        <v>98</v>
      </c>
      <c r="C916" s="2" t="s">
        <v>41</v>
      </c>
      <c r="D916" s="2" t="s">
        <v>42</v>
      </c>
      <c r="E916" s="2" t="s">
        <v>28</v>
      </c>
      <c r="F916" s="2" t="s">
        <v>24</v>
      </c>
      <c r="G916" s="2" t="s">
        <v>39</v>
      </c>
      <c r="H916" s="2" t="s">
        <v>44</v>
      </c>
      <c r="I916" s="2" t="s">
        <v>76</v>
      </c>
      <c r="J916" s="6" t="s">
        <v>58</v>
      </c>
      <c r="K916" s="7" t="s">
        <v>423</v>
      </c>
      <c r="L916" s="2" t="s">
        <v>24</v>
      </c>
      <c r="M916" s="3">
        <f>VLOOKUP(A916,'Pro rata results to population'!$A$6:$E$1046,5,FALSE)</f>
        <v>33.210571579383327</v>
      </c>
      <c r="N916" s="3">
        <v>2.0287404902789516</v>
      </c>
      <c r="O916" s="2">
        <v>2.5</v>
      </c>
      <c r="P916" s="3">
        <f t="shared" si="70"/>
        <v>0.18850380388841936</v>
      </c>
      <c r="Q916" s="2" t="s">
        <v>25</v>
      </c>
      <c r="R916" s="33" t="str">
        <f t="shared" si="71"/>
        <v>Yes</v>
      </c>
      <c r="S916" s="34">
        <f t="shared" si="72"/>
        <v>61.087189825373741</v>
      </c>
      <c r="T916" s="33">
        <f t="shared" si="73"/>
        <v>4</v>
      </c>
      <c r="U916" s="2">
        <f t="shared" si="74"/>
        <v>913</v>
      </c>
      <c r="V916" s="31"/>
    </row>
    <row r="917" spans="1:22">
      <c r="A917" s="2">
        <v>915</v>
      </c>
      <c r="B917" s="2" t="s">
        <v>98</v>
      </c>
      <c r="C917" s="2" t="s">
        <v>41</v>
      </c>
      <c r="D917" s="2" t="s">
        <v>42</v>
      </c>
      <c r="E917" s="2" t="s">
        <v>28</v>
      </c>
      <c r="F917" s="2" t="s">
        <v>221</v>
      </c>
      <c r="G917" s="2" t="s">
        <v>221</v>
      </c>
      <c r="H917" s="2" t="s">
        <v>24</v>
      </c>
      <c r="I917" s="2" t="s">
        <v>24</v>
      </c>
      <c r="J917" s="6" t="s">
        <v>24</v>
      </c>
      <c r="K917" s="7" t="s">
        <v>24</v>
      </c>
      <c r="L917" s="2" t="s">
        <v>24</v>
      </c>
      <c r="M917" s="3">
        <f>VLOOKUP(A917,'Pro rata results to population'!$A$6:$E$1046,5,FALSE)</f>
        <v>105.76386222165593</v>
      </c>
      <c r="N917" s="3">
        <v>3.1276415891800511</v>
      </c>
      <c r="O917" s="2">
        <v>2.5</v>
      </c>
      <c r="P917" s="3">
        <f t="shared" si="70"/>
        <v>-0.25105663567202052</v>
      </c>
      <c r="Q917" s="2" t="s">
        <v>25</v>
      </c>
      <c r="R917" s="33" t="str">
        <f t="shared" si="71"/>
        <v>Yes</v>
      </c>
      <c r="S917" s="34">
        <f t="shared" si="72"/>
        <v>29.571930558145251</v>
      </c>
      <c r="T917" s="33">
        <f t="shared" si="73"/>
        <v>3</v>
      </c>
      <c r="U917" s="2">
        <f t="shared" si="74"/>
        <v>1011</v>
      </c>
      <c r="V917" s="31"/>
    </row>
    <row r="918" spans="1:22" ht="34.5">
      <c r="A918" s="2">
        <v>916</v>
      </c>
      <c r="B918" s="2" t="s">
        <v>98</v>
      </c>
      <c r="C918" s="2" t="s">
        <v>41</v>
      </c>
      <c r="D918" s="2" t="s">
        <v>42</v>
      </c>
      <c r="E918" s="2" t="s">
        <v>50</v>
      </c>
      <c r="F918" s="2" t="s">
        <v>33</v>
      </c>
      <c r="G918" s="2" t="s">
        <v>38</v>
      </c>
      <c r="H918" s="2" t="s">
        <v>43</v>
      </c>
      <c r="I918" s="2" t="s">
        <v>47</v>
      </c>
      <c r="J918" s="6" t="s">
        <v>24</v>
      </c>
      <c r="K918" s="7" t="s">
        <v>24</v>
      </c>
      <c r="L918" s="2" t="s">
        <v>24</v>
      </c>
      <c r="M918" s="3">
        <f>VLOOKUP(A918,'Pro rata results to population'!$A$6:$E$1046,5,FALSE)</f>
        <v>5.2076570110104123</v>
      </c>
      <c r="N918" s="3">
        <v>0.76077768385460709</v>
      </c>
      <c r="O918" s="2">
        <v>2.5</v>
      </c>
      <c r="P918" s="3">
        <f t="shared" si="70"/>
        <v>0.69568892645815716</v>
      </c>
      <c r="Q918" s="2" t="s">
        <v>25</v>
      </c>
      <c r="R918" s="33" t="str">
        <f t="shared" si="71"/>
        <v>No</v>
      </c>
      <c r="S918" s="34">
        <f t="shared" si="72"/>
        <v>146.08828543164705</v>
      </c>
      <c r="T918" s="33">
        <f t="shared" si="73"/>
        <v>5</v>
      </c>
      <c r="U918" s="2">
        <f t="shared" si="74"/>
        <v>598</v>
      </c>
      <c r="V918" s="31" t="s">
        <v>482</v>
      </c>
    </row>
    <row r="919" spans="1:22">
      <c r="A919" s="2">
        <v>917</v>
      </c>
      <c r="B919" s="2" t="s">
        <v>98</v>
      </c>
      <c r="C919" s="2" t="s">
        <v>41</v>
      </c>
      <c r="D919" s="2" t="s">
        <v>42</v>
      </c>
      <c r="E919" s="2" t="s">
        <v>50</v>
      </c>
      <c r="F919" s="2" t="s">
        <v>33</v>
      </c>
      <c r="G919" s="2" t="s">
        <v>38</v>
      </c>
      <c r="H919" s="2" t="s">
        <v>43</v>
      </c>
      <c r="I919" s="2" t="s">
        <v>76</v>
      </c>
      <c r="J919" s="6" t="s">
        <v>443</v>
      </c>
      <c r="K919" s="7" t="s">
        <v>24</v>
      </c>
      <c r="L919" s="2" t="s">
        <v>24</v>
      </c>
      <c r="M919" s="3">
        <f>VLOOKUP(A919,'Pro rata results to population'!$A$6:$E$1046,5,FALSE)</f>
        <v>14.281860087478266</v>
      </c>
      <c r="N919" s="3">
        <v>1.86</v>
      </c>
      <c r="O919" s="2">
        <v>2.5</v>
      </c>
      <c r="P919" s="3">
        <f t="shared" si="70"/>
        <v>0.25600000000000001</v>
      </c>
      <c r="Q919" s="2" t="s">
        <v>25</v>
      </c>
      <c r="R919" s="33" t="str">
        <f t="shared" si="71"/>
        <v>Yes</v>
      </c>
      <c r="S919" s="34">
        <f t="shared" si="72"/>
        <v>130.23513664237404</v>
      </c>
      <c r="T919" s="33">
        <f t="shared" si="73"/>
        <v>5</v>
      </c>
      <c r="U919" s="2">
        <f t="shared" si="74"/>
        <v>652</v>
      </c>
      <c r="V919" s="31"/>
    </row>
    <row r="920" spans="1:22">
      <c r="A920" s="2">
        <v>918</v>
      </c>
      <c r="B920" s="2" t="s">
        <v>98</v>
      </c>
      <c r="C920" s="2" t="s">
        <v>41</v>
      </c>
      <c r="D920" s="2" t="s">
        <v>42</v>
      </c>
      <c r="E920" s="2" t="s">
        <v>50</v>
      </c>
      <c r="F920" s="2" t="s">
        <v>33</v>
      </c>
      <c r="G920" s="2" t="s">
        <v>38</v>
      </c>
      <c r="H920" s="2" t="s">
        <v>43</v>
      </c>
      <c r="I920" s="2" t="s">
        <v>76</v>
      </c>
      <c r="J920" s="6" t="s">
        <v>58</v>
      </c>
      <c r="K920" s="7" t="s">
        <v>568</v>
      </c>
      <c r="L920" s="2" t="s">
        <v>24</v>
      </c>
      <c r="M920" s="3">
        <f>VLOOKUP(A920,'Pro rata results to population'!$A$6:$E$1046,5,FALSE)</f>
        <v>33.349035938699643</v>
      </c>
      <c r="N920" s="3">
        <v>1.7751479289940828</v>
      </c>
      <c r="O920" s="2">
        <v>2.5</v>
      </c>
      <c r="P920" s="3">
        <f t="shared" si="70"/>
        <v>0.2899408284023669</v>
      </c>
      <c r="Q920" s="2" t="s">
        <v>25</v>
      </c>
      <c r="R920" s="33" t="str">
        <f t="shared" si="71"/>
        <v>Yes</v>
      </c>
      <c r="S920" s="34">
        <f t="shared" si="72"/>
        <v>53.22936267954077</v>
      </c>
      <c r="T920" s="33">
        <f t="shared" si="73"/>
        <v>4</v>
      </c>
      <c r="U920" s="2">
        <f t="shared" si="74"/>
        <v>943</v>
      </c>
      <c r="V920" s="31"/>
    </row>
    <row r="921" spans="1:22">
      <c r="A921" s="2">
        <v>919</v>
      </c>
      <c r="B921" s="2" t="s">
        <v>98</v>
      </c>
      <c r="C921" s="2" t="s">
        <v>41</v>
      </c>
      <c r="D921" s="2" t="s">
        <v>42</v>
      </c>
      <c r="E921" s="2" t="s">
        <v>50</v>
      </c>
      <c r="F921" s="2" t="s">
        <v>33</v>
      </c>
      <c r="G921" s="2" t="s">
        <v>38</v>
      </c>
      <c r="H921" s="2" t="s">
        <v>43</v>
      </c>
      <c r="I921" s="2" t="s">
        <v>76</v>
      </c>
      <c r="J921" s="6" t="s">
        <v>58</v>
      </c>
      <c r="K921" s="7" t="s">
        <v>170</v>
      </c>
      <c r="L921" s="2" t="s">
        <v>24</v>
      </c>
      <c r="M921" s="3">
        <f>VLOOKUP(A921,'Pro rata results to population'!$A$6:$E$1046,5,FALSE)</f>
        <v>13.851184854217802</v>
      </c>
      <c r="N921" s="3">
        <v>2.1132713440405753</v>
      </c>
      <c r="O921" s="2">
        <v>2.5</v>
      </c>
      <c r="P921" s="3">
        <f t="shared" si="70"/>
        <v>0.15469146238376985</v>
      </c>
      <c r="Q921" s="2" t="s">
        <v>25</v>
      </c>
      <c r="R921" s="33" t="str">
        <f t="shared" si="71"/>
        <v>Yes</v>
      </c>
      <c r="S921" s="34">
        <f t="shared" si="72"/>
        <v>152.5697163298681</v>
      </c>
      <c r="T921" s="33">
        <f t="shared" si="73"/>
        <v>5</v>
      </c>
      <c r="U921" s="2">
        <f t="shared" si="74"/>
        <v>571</v>
      </c>
      <c r="V921" s="31"/>
    </row>
    <row r="922" spans="1:22">
      <c r="A922" s="2">
        <v>920</v>
      </c>
      <c r="B922" s="2" t="s">
        <v>98</v>
      </c>
      <c r="C922" s="2" t="s">
        <v>41</v>
      </c>
      <c r="D922" s="2" t="s">
        <v>42</v>
      </c>
      <c r="E922" s="2" t="s">
        <v>50</v>
      </c>
      <c r="F922" s="2" t="s">
        <v>33</v>
      </c>
      <c r="G922" s="2" t="s">
        <v>38</v>
      </c>
      <c r="H922" s="2" t="s">
        <v>44</v>
      </c>
      <c r="I922" s="2" t="s">
        <v>45</v>
      </c>
      <c r="J922" s="6" t="s">
        <v>112</v>
      </c>
      <c r="K922" s="7" t="s">
        <v>449</v>
      </c>
      <c r="L922" s="2" t="s">
        <v>24</v>
      </c>
      <c r="M922" s="3">
        <f>VLOOKUP(A922,'Pro rata results to population'!$A$6:$E$1046,5,FALSE)</f>
        <v>25.61995583499758</v>
      </c>
      <c r="N922" s="3">
        <v>1.6060862214708369</v>
      </c>
      <c r="O922" s="2">
        <v>2.5</v>
      </c>
      <c r="P922" s="3">
        <f t="shared" si="70"/>
        <v>0.35756551141166526</v>
      </c>
      <c r="Q922" s="2" t="s">
        <v>25</v>
      </c>
      <c r="R922" s="33" t="str">
        <f t="shared" si="71"/>
        <v>Yes</v>
      </c>
      <c r="S922" s="34">
        <f t="shared" si="72"/>
        <v>62.688875492785904</v>
      </c>
      <c r="T922" s="33">
        <f t="shared" si="73"/>
        <v>4</v>
      </c>
      <c r="U922" s="2">
        <f t="shared" si="74"/>
        <v>906</v>
      </c>
      <c r="V922" s="31"/>
    </row>
    <row r="923" spans="1:22">
      <c r="A923" s="2">
        <v>921</v>
      </c>
      <c r="B923" s="2" t="s">
        <v>98</v>
      </c>
      <c r="C923" s="2" t="s">
        <v>41</v>
      </c>
      <c r="D923" s="2" t="s">
        <v>42</v>
      </c>
      <c r="E923" s="2" t="s">
        <v>50</v>
      </c>
      <c r="F923" s="2" t="s">
        <v>33</v>
      </c>
      <c r="G923" s="2" t="s">
        <v>38</v>
      </c>
      <c r="H923" s="2" t="s">
        <v>44</v>
      </c>
      <c r="I923" s="2" t="s">
        <v>45</v>
      </c>
      <c r="J923" s="6" t="s">
        <v>112</v>
      </c>
      <c r="K923" s="7" t="s">
        <v>569</v>
      </c>
      <c r="L923" s="2" t="s">
        <v>24</v>
      </c>
      <c r="M923" s="3">
        <f>VLOOKUP(A923,'Pro rata results to population'!$A$6:$E$1046,5,FALSE)</f>
        <v>69.835527399053618</v>
      </c>
      <c r="N923" s="3">
        <v>3.3809999999999998</v>
      </c>
      <c r="O923" s="2">
        <v>2.5</v>
      </c>
      <c r="P923" s="3">
        <f t="shared" si="70"/>
        <v>-0.35239999999999982</v>
      </c>
      <c r="Q923" s="2" t="s">
        <v>25</v>
      </c>
      <c r="R923" s="33" t="str">
        <f t="shared" si="71"/>
        <v>Yes</v>
      </c>
      <c r="S923" s="34">
        <f t="shared" si="72"/>
        <v>48.41375337054901</v>
      </c>
      <c r="T923" s="33">
        <f t="shared" si="73"/>
        <v>3</v>
      </c>
      <c r="U923" s="2">
        <f t="shared" si="74"/>
        <v>963</v>
      </c>
      <c r="V923" s="31"/>
    </row>
    <row r="924" spans="1:22">
      <c r="A924" s="2">
        <v>922</v>
      </c>
      <c r="B924" s="2" t="s">
        <v>98</v>
      </c>
      <c r="C924" s="2" t="s">
        <v>41</v>
      </c>
      <c r="D924" s="2" t="s">
        <v>42</v>
      </c>
      <c r="E924" s="2" t="s">
        <v>50</v>
      </c>
      <c r="F924" s="2" t="s">
        <v>33</v>
      </c>
      <c r="G924" s="2" t="s">
        <v>38</v>
      </c>
      <c r="H924" s="2" t="s">
        <v>44</v>
      </c>
      <c r="I924" s="2" t="s">
        <v>45</v>
      </c>
      <c r="J924" s="6" t="s">
        <v>112</v>
      </c>
      <c r="K924" s="7">
        <v>438</v>
      </c>
      <c r="L924" s="2" t="s">
        <v>24</v>
      </c>
      <c r="M924" s="3">
        <f>VLOOKUP(A924,'Pro rata results to population'!$A$6:$E$1046,5,FALSE)</f>
        <v>77.983448461616192</v>
      </c>
      <c r="N924" s="3">
        <v>3.043110735418423</v>
      </c>
      <c r="O924" s="2">
        <v>2.5</v>
      </c>
      <c r="P924" s="3">
        <f t="shared" si="70"/>
        <v>-0.21724429416736912</v>
      </c>
      <c r="Q924" s="2" t="s">
        <v>25</v>
      </c>
      <c r="R924" s="33" t="str">
        <f t="shared" si="71"/>
        <v>Yes</v>
      </c>
      <c r="S924" s="34">
        <f t="shared" si="72"/>
        <v>39.022520745748452</v>
      </c>
      <c r="T924" s="33">
        <f t="shared" si="73"/>
        <v>3</v>
      </c>
      <c r="U924" s="2">
        <f t="shared" si="74"/>
        <v>989</v>
      </c>
      <c r="V924" s="31"/>
    </row>
    <row r="925" spans="1:22">
      <c r="A925" s="2">
        <v>923</v>
      </c>
      <c r="B925" s="2" t="s">
        <v>98</v>
      </c>
      <c r="C925" s="2" t="s">
        <v>41</v>
      </c>
      <c r="D925" s="2" t="s">
        <v>42</v>
      </c>
      <c r="E925" s="2" t="s">
        <v>50</v>
      </c>
      <c r="F925" s="2" t="s">
        <v>33</v>
      </c>
      <c r="G925" s="2" t="s">
        <v>38</v>
      </c>
      <c r="H925" s="2" t="s">
        <v>44</v>
      </c>
      <c r="I925" s="2" t="s">
        <v>46</v>
      </c>
      <c r="J925" s="6" t="s">
        <v>117</v>
      </c>
      <c r="K925" s="7" t="s">
        <v>24</v>
      </c>
      <c r="L925" s="2" t="s">
        <v>24</v>
      </c>
      <c r="M925" s="3">
        <f>VLOOKUP(A925,'Pro rata results to population'!$A$6:$E$1046,5,FALSE)</f>
        <v>39.858512201030344</v>
      </c>
      <c r="N925" s="3">
        <v>2.8740490278951829</v>
      </c>
      <c r="O925" s="2">
        <v>2.5</v>
      </c>
      <c r="P925" s="3">
        <f t="shared" si="70"/>
        <v>-0.14961961115807321</v>
      </c>
      <c r="Q925" s="2" t="s">
        <v>25</v>
      </c>
      <c r="R925" s="33" t="str">
        <f t="shared" si="71"/>
        <v>Yes</v>
      </c>
      <c r="S925" s="34">
        <f t="shared" si="72"/>
        <v>72.106279667430456</v>
      </c>
      <c r="T925" s="33">
        <f t="shared" si="73"/>
        <v>4</v>
      </c>
      <c r="U925" s="2">
        <f t="shared" si="74"/>
        <v>871</v>
      </c>
      <c r="V925" s="31"/>
    </row>
    <row r="926" spans="1:22">
      <c r="A926" s="2">
        <v>924</v>
      </c>
      <c r="B926" s="2" t="s">
        <v>98</v>
      </c>
      <c r="C926" s="2" t="s">
        <v>41</v>
      </c>
      <c r="D926" s="2" t="s">
        <v>42</v>
      </c>
      <c r="E926" s="2" t="s">
        <v>50</v>
      </c>
      <c r="F926" s="2" t="s">
        <v>33</v>
      </c>
      <c r="G926" s="2" t="s">
        <v>38</v>
      </c>
      <c r="H926" s="2" t="s">
        <v>44</v>
      </c>
      <c r="I926" s="2" t="s">
        <v>46</v>
      </c>
      <c r="J926" s="6" t="s">
        <v>60</v>
      </c>
      <c r="K926" s="7" t="s">
        <v>570</v>
      </c>
      <c r="L926" s="2" t="s">
        <v>24</v>
      </c>
      <c r="M926" s="3">
        <f>VLOOKUP(A926,'Pro rata results to population'!$A$6:$E$1046,5,FALSE)</f>
        <v>32.508106791717502</v>
      </c>
      <c r="N926" s="3">
        <v>1.2679628064243451</v>
      </c>
      <c r="O926" s="2">
        <v>2.5</v>
      </c>
      <c r="P926" s="3">
        <f t="shared" si="70"/>
        <v>0.49281487743026198</v>
      </c>
      <c r="Q926" s="2" t="s">
        <v>25</v>
      </c>
      <c r="R926" s="33" t="str">
        <f t="shared" si="71"/>
        <v>Yes</v>
      </c>
      <c r="S926" s="34">
        <f t="shared" si="72"/>
        <v>39.004510922407825</v>
      </c>
      <c r="T926" s="33">
        <f t="shared" si="73"/>
        <v>3</v>
      </c>
      <c r="U926" s="2">
        <f t="shared" si="74"/>
        <v>990</v>
      </c>
      <c r="V926" s="31"/>
    </row>
    <row r="927" spans="1:22">
      <c r="A927" s="2">
        <v>925</v>
      </c>
      <c r="B927" s="2" t="s">
        <v>98</v>
      </c>
      <c r="C927" s="2" t="s">
        <v>41</v>
      </c>
      <c r="D927" s="2" t="s">
        <v>42</v>
      </c>
      <c r="E927" s="2" t="s">
        <v>50</v>
      </c>
      <c r="F927" s="2" t="s">
        <v>33</v>
      </c>
      <c r="G927" s="2" t="s">
        <v>38</v>
      </c>
      <c r="H927" s="2" t="s">
        <v>44</v>
      </c>
      <c r="I927" s="2" t="s">
        <v>46</v>
      </c>
      <c r="J927" s="6" t="s">
        <v>60</v>
      </c>
      <c r="K927" s="7" t="s">
        <v>571</v>
      </c>
      <c r="L927" s="2" t="s">
        <v>24</v>
      </c>
      <c r="M927" s="3">
        <f>VLOOKUP(A927,'Pro rata results to population'!$A$6:$E$1046,5,FALSE)</f>
        <v>33.980259773216062</v>
      </c>
      <c r="N927" s="3">
        <v>3.2967032967032988</v>
      </c>
      <c r="O927" s="2">
        <v>2.5</v>
      </c>
      <c r="P927" s="3">
        <f t="shared" si="70"/>
        <v>-0.31868131868131955</v>
      </c>
      <c r="Q927" s="2" t="s">
        <v>25</v>
      </c>
      <c r="R927" s="33" t="str">
        <f t="shared" si="71"/>
        <v>Yes</v>
      </c>
      <c r="S927" s="34">
        <f t="shared" si="72"/>
        <v>97.018189934552183</v>
      </c>
      <c r="T927" s="33">
        <f t="shared" si="73"/>
        <v>4</v>
      </c>
      <c r="U927" s="2">
        <f t="shared" si="74"/>
        <v>780</v>
      </c>
      <c r="V927" s="31"/>
    </row>
    <row r="928" spans="1:22">
      <c r="A928" s="2">
        <v>926</v>
      </c>
      <c r="B928" s="2" t="s">
        <v>98</v>
      </c>
      <c r="C928" s="2" t="s">
        <v>41</v>
      </c>
      <c r="D928" s="2" t="s">
        <v>42</v>
      </c>
      <c r="E928" s="2" t="s">
        <v>50</v>
      </c>
      <c r="F928" s="2" t="s">
        <v>33</v>
      </c>
      <c r="G928" s="2" t="s">
        <v>38</v>
      </c>
      <c r="H928" s="2" t="s">
        <v>44</v>
      </c>
      <c r="I928" s="2" t="s">
        <v>46</v>
      </c>
      <c r="J928" s="6" t="s">
        <v>572</v>
      </c>
      <c r="K928" s="7" t="s">
        <v>24</v>
      </c>
      <c r="L928" s="2" t="s">
        <v>24</v>
      </c>
      <c r="M928" s="3">
        <f>VLOOKUP(A928,'Pro rata results to population'!$A$6:$E$1046,5,FALSE)</f>
        <v>28.337807698768312</v>
      </c>
      <c r="N928" s="3">
        <v>3.2967032967032979</v>
      </c>
      <c r="O928" s="2">
        <v>2.5</v>
      </c>
      <c r="P928" s="3">
        <f t="shared" si="70"/>
        <v>-0.3186813186813191</v>
      </c>
      <c r="Q928" s="2" t="s">
        <v>25</v>
      </c>
      <c r="R928" s="33" t="str">
        <f t="shared" si="71"/>
        <v>Yes</v>
      </c>
      <c r="S928" s="34">
        <f t="shared" si="72"/>
        <v>116.3358623838282</v>
      </c>
      <c r="T928" s="33">
        <f t="shared" si="73"/>
        <v>5</v>
      </c>
      <c r="U928" s="2">
        <f t="shared" si="74"/>
        <v>708</v>
      </c>
      <c r="V928" s="31"/>
    </row>
    <row r="929" spans="1:22">
      <c r="A929" s="2">
        <v>927</v>
      </c>
      <c r="B929" s="2" t="s">
        <v>98</v>
      </c>
      <c r="C929" s="2" t="s">
        <v>41</v>
      </c>
      <c r="D929" s="2" t="s">
        <v>42</v>
      </c>
      <c r="E929" s="2" t="s">
        <v>50</v>
      </c>
      <c r="F929" s="2" t="s">
        <v>33</v>
      </c>
      <c r="G929" s="2" t="s">
        <v>38</v>
      </c>
      <c r="H929" s="2" t="s">
        <v>44</v>
      </c>
      <c r="I929" s="2" t="s">
        <v>46</v>
      </c>
      <c r="J929" s="6" t="s">
        <v>61</v>
      </c>
      <c r="K929" s="7" t="s">
        <v>550</v>
      </c>
      <c r="L929" s="2" t="s">
        <v>24</v>
      </c>
      <c r="M929" s="3">
        <f>VLOOKUP(A929,'Pro rata results to population'!$A$6:$E$1046,5,FALSE)</f>
        <v>43.447652580214104</v>
      </c>
      <c r="N929" s="3">
        <v>2.62</v>
      </c>
      <c r="O929" s="2">
        <v>2.5</v>
      </c>
      <c r="P929" s="3">
        <f t="shared" si="70"/>
        <v>-4.8000000000000043E-2</v>
      </c>
      <c r="Q929" s="2" t="s">
        <v>25</v>
      </c>
      <c r="R929" s="33" t="str">
        <f t="shared" si="71"/>
        <v>Yes</v>
      </c>
      <c r="S929" s="34">
        <f t="shared" si="72"/>
        <v>60.302452362941658</v>
      </c>
      <c r="T929" s="33">
        <f t="shared" si="73"/>
        <v>4</v>
      </c>
      <c r="U929" s="2">
        <f t="shared" si="74"/>
        <v>919</v>
      </c>
      <c r="V929" s="31"/>
    </row>
    <row r="930" spans="1:22">
      <c r="A930" s="2">
        <v>928</v>
      </c>
      <c r="B930" s="2" t="s">
        <v>98</v>
      </c>
      <c r="C930" s="2" t="s">
        <v>41</v>
      </c>
      <c r="D930" s="2" t="s">
        <v>42</v>
      </c>
      <c r="E930" s="2" t="s">
        <v>50</v>
      </c>
      <c r="F930" s="2" t="s">
        <v>33</v>
      </c>
      <c r="G930" s="2" t="s">
        <v>38</v>
      </c>
      <c r="H930" s="2" t="s">
        <v>44</v>
      </c>
      <c r="I930" s="2" t="s">
        <v>46</v>
      </c>
      <c r="J930" s="6" t="s">
        <v>61</v>
      </c>
      <c r="K930" s="7" t="s">
        <v>573</v>
      </c>
      <c r="L930" s="2" t="s">
        <v>24</v>
      </c>
      <c r="M930" s="3">
        <f>VLOOKUP(A930,'Pro rata results to population'!$A$6:$E$1046,5,FALSE)</f>
        <v>28.208168736937026</v>
      </c>
      <c r="N930" s="3">
        <v>1.6906170752324596</v>
      </c>
      <c r="O930" s="2">
        <v>2.5</v>
      </c>
      <c r="P930" s="3">
        <f t="shared" si="70"/>
        <v>0.32375316990701619</v>
      </c>
      <c r="Q930" s="2" t="s">
        <v>25</v>
      </c>
      <c r="R930" s="33" t="str">
        <f t="shared" si="71"/>
        <v>Yes</v>
      </c>
      <c r="S930" s="34">
        <f t="shared" si="72"/>
        <v>59.933599057732906</v>
      </c>
      <c r="T930" s="33">
        <f t="shared" si="73"/>
        <v>4</v>
      </c>
      <c r="U930" s="2">
        <f t="shared" si="74"/>
        <v>923</v>
      </c>
      <c r="V930" s="31"/>
    </row>
    <row r="931" spans="1:22">
      <c r="A931" s="2">
        <v>929</v>
      </c>
      <c r="B931" s="2" t="s">
        <v>98</v>
      </c>
      <c r="C931" s="2" t="s">
        <v>41</v>
      </c>
      <c r="D931" s="2" t="s">
        <v>42</v>
      </c>
      <c r="E931" s="2" t="s">
        <v>50</v>
      </c>
      <c r="F931" s="2" t="s">
        <v>33</v>
      </c>
      <c r="G931" s="2" t="s">
        <v>38</v>
      </c>
      <c r="H931" s="2" t="s">
        <v>44</v>
      </c>
      <c r="I931" s="2" t="s">
        <v>46</v>
      </c>
      <c r="J931" s="6" t="s">
        <v>131</v>
      </c>
      <c r="K931" s="7" t="s">
        <v>574</v>
      </c>
      <c r="L931" s="2" t="s">
        <v>24</v>
      </c>
      <c r="M931" s="3">
        <f>VLOOKUP(A931,'Pro rata results to population'!$A$6:$E$1046,5,FALSE)</f>
        <v>74.399913200852922</v>
      </c>
      <c r="N931" s="3">
        <v>2.1132713440405748</v>
      </c>
      <c r="O931" s="2">
        <v>2.5</v>
      </c>
      <c r="P931" s="3">
        <f t="shared" si="70"/>
        <v>0.15469146238377007</v>
      </c>
      <c r="Q931" s="2" t="s">
        <v>25</v>
      </c>
      <c r="R931" s="33" t="str">
        <f t="shared" si="71"/>
        <v>Yes</v>
      </c>
      <c r="S931" s="34">
        <f t="shared" si="72"/>
        <v>28.404217869656712</v>
      </c>
      <c r="T931" s="33">
        <f t="shared" si="73"/>
        <v>3</v>
      </c>
      <c r="U931" s="2">
        <f t="shared" si="74"/>
        <v>1016</v>
      </c>
      <c r="V931" s="31"/>
    </row>
    <row r="932" spans="1:22">
      <c r="A932" s="2">
        <v>930</v>
      </c>
      <c r="B932" s="2" t="s">
        <v>98</v>
      </c>
      <c r="C932" s="2" t="s">
        <v>41</v>
      </c>
      <c r="D932" s="2" t="s">
        <v>42</v>
      </c>
      <c r="E932" s="2" t="s">
        <v>50</v>
      </c>
      <c r="F932" s="2" t="s">
        <v>33</v>
      </c>
      <c r="G932" s="2" t="s">
        <v>38</v>
      </c>
      <c r="H932" s="2" t="s">
        <v>44</v>
      </c>
      <c r="I932" s="2" t="s">
        <v>46</v>
      </c>
      <c r="J932" s="6" t="s">
        <v>131</v>
      </c>
      <c r="K932" s="7" t="s">
        <v>575</v>
      </c>
      <c r="L932" s="2" t="s">
        <v>24</v>
      </c>
      <c r="M932" s="3">
        <f>VLOOKUP(A932,'Pro rata results to population'!$A$6:$E$1046,5,FALSE)</f>
        <v>34.495875247233336</v>
      </c>
      <c r="N932" s="3">
        <v>2.3668639053254443</v>
      </c>
      <c r="O932" s="2">
        <v>2.5</v>
      </c>
      <c r="P932" s="3">
        <f t="shared" si="70"/>
        <v>5.3254437869822313E-2</v>
      </c>
      <c r="Q932" s="2" t="s">
        <v>25</v>
      </c>
      <c r="R932" s="33" t="str">
        <f t="shared" si="71"/>
        <v>Yes</v>
      </c>
      <c r="S932" s="34">
        <f t="shared" si="72"/>
        <v>68.612954110079386</v>
      </c>
      <c r="T932" s="33">
        <f t="shared" si="73"/>
        <v>4</v>
      </c>
      <c r="U932" s="2">
        <f t="shared" si="74"/>
        <v>887</v>
      </c>
      <c r="V932" s="31"/>
    </row>
    <row r="933" spans="1:22">
      <c r="A933" s="2">
        <v>931</v>
      </c>
      <c r="B933" s="2" t="s">
        <v>98</v>
      </c>
      <c r="C933" s="2" t="s">
        <v>41</v>
      </c>
      <c r="D933" s="2" t="s">
        <v>42</v>
      </c>
      <c r="E933" s="2" t="s">
        <v>50</v>
      </c>
      <c r="F933" s="2" t="s">
        <v>33</v>
      </c>
      <c r="G933" s="2" t="s">
        <v>38</v>
      </c>
      <c r="H933" s="2" t="s">
        <v>44</v>
      </c>
      <c r="I933" s="2" t="s">
        <v>47</v>
      </c>
      <c r="J933" s="6" t="s">
        <v>62</v>
      </c>
      <c r="K933" s="7" t="s">
        <v>576</v>
      </c>
      <c r="L933" s="2" t="s">
        <v>24</v>
      </c>
      <c r="M933" s="3">
        <f>VLOOKUP(A933,'Pro rata results to population'!$A$6:$E$1046,5,FALSE)</f>
        <v>26.469345377069587</v>
      </c>
      <c r="N933" s="3">
        <v>2.7049873203719366</v>
      </c>
      <c r="O933" s="2">
        <v>2.5</v>
      </c>
      <c r="P933" s="3">
        <f t="shared" si="70"/>
        <v>-8.1994928148774626E-2</v>
      </c>
      <c r="Q933" s="2" t="s">
        <v>25</v>
      </c>
      <c r="R933" s="33" t="str">
        <f t="shared" si="71"/>
        <v>Yes</v>
      </c>
      <c r="S933" s="34">
        <f t="shared" si="72"/>
        <v>102.19320809933097</v>
      </c>
      <c r="T933" s="33">
        <f t="shared" si="73"/>
        <v>5</v>
      </c>
      <c r="U933" s="2">
        <f t="shared" si="74"/>
        <v>760</v>
      </c>
      <c r="V933" s="31"/>
    </row>
    <row r="934" spans="1:22">
      <c r="A934" s="2">
        <v>932</v>
      </c>
      <c r="B934" s="2" t="s">
        <v>98</v>
      </c>
      <c r="C934" s="2" t="s">
        <v>41</v>
      </c>
      <c r="D934" s="2" t="s">
        <v>42</v>
      </c>
      <c r="E934" s="2" t="s">
        <v>50</v>
      </c>
      <c r="F934" s="2" t="s">
        <v>33</v>
      </c>
      <c r="G934" s="2" t="s">
        <v>38</v>
      </c>
      <c r="H934" s="2" t="s">
        <v>44</v>
      </c>
      <c r="I934" s="2" t="s">
        <v>47</v>
      </c>
      <c r="J934" s="6" t="s">
        <v>62</v>
      </c>
      <c r="K934" s="7" t="s">
        <v>491</v>
      </c>
      <c r="L934" s="2" t="s">
        <v>24</v>
      </c>
      <c r="M934" s="3">
        <f>VLOOKUP(A934,'Pro rata results to population'!$A$6:$E$1046,5,FALSE)</f>
        <v>28.495650654899308</v>
      </c>
      <c r="N934" s="3">
        <v>1.9442096365173285</v>
      </c>
      <c r="O934" s="2">
        <v>2.5</v>
      </c>
      <c r="P934" s="3">
        <f t="shared" si="70"/>
        <v>0.22231614539306865</v>
      </c>
      <c r="Q934" s="2" t="s">
        <v>25</v>
      </c>
      <c r="R934" s="33" t="str">
        <f t="shared" si="71"/>
        <v>Yes</v>
      </c>
      <c r="S934" s="34">
        <f t="shared" si="72"/>
        <v>68.228294207525209</v>
      </c>
      <c r="T934" s="33">
        <f t="shared" si="73"/>
        <v>4</v>
      </c>
      <c r="U934" s="2">
        <f t="shared" si="74"/>
        <v>891</v>
      </c>
      <c r="V934" s="31"/>
    </row>
    <row r="935" spans="1:22">
      <c r="A935" s="2">
        <v>933</v>
      </c>
      <c r="B935" s="2" t="s">
        <v>98</v>
      </c>
      <c r="C935" s="2" t="s">
        <v>41</v>
      </c>
      <c r="D935" s="2" t="s">
        <v>42</v>
      </c>
      <c r="E935" s="2" t="s">
        <v>50</v>
      </c>
      <c r="F935" s="2" t="s">
        <v>33</v>
      </c>
      <c r="G935" s="2" t="s">
        <v>38</v>
      </c>
      <c r="H935" s="2" t="s">
        <v>44</v>
      </c>
      <c r="I935" s="2" t="s">
        <v>47</v>
      </c>
      <c r="J935" s="6" t="s">
        <v>63</v>
      </c>
      <c r="K935" s="7" t="s">
        <v>577</v>
      </c>
      <c r="L935" s="2" t="s">
        <v>24</v>
      </c>
      <c r="M935" s="3">
        <f>VLOOKUP(A935,'Pro rata results to population'!$A$6:$E$1046,5,FALSE)</f>
        <v>56.60054912321332</v>
      </c>
      <c r="N935" s="3">
        <v>3.3812341504649206</v>
      </c>
      <c r="O935" s="2">
        <v>2.5</v>
      </c>
      <c r="P935" s="3">
        <f t="shared" si="70"/>
        <v>-0.35249366018596828</v>
      </c>
      <c r="Q935" s="2" t="s">
        <v>25</v>
      </c>
      <c r="R935" s="33" t="str">
        <f t="shared" si="71"/>
        <v>Yes</v>
      </c>
      <c r="S935" s="34">
        <f t="shared" si="72"/>
        <v>59.738539693393022</v>
      </c>
      <c r="T935" s="33">
        <f t="shared" si="73"/>
        <v>4</v>
      </c>
      <c r="U935" s="2">
        <f t="shared" si="74"/>
        <v>924</v>
      </c>
      <c r="V935" s="31"/>
    </row>
    <row r="936" spans="1:22">
      <c r="A936" s="2">
        <v>934</v>
      </c>
      <c r="B936" s="2" t="s">
        <v>98</v>
      </c>
      <c r="C936" s="2" t="s">
        <v>41</v>
      </c>
      <c r="D936" s="2" t="s">
        <v>42</v>
      </c>
      <c r="E936" s="2" t="s">
        <v>50</v>
      </c>
      <c r="F936" s="2" t="s">
        <v>33</v>
      </c>
      <c r="G936" s="2" t="s">
        <v>38</v>
      </c>
      <c r="H936" s="2" t="s">
        <v>44</v>
      </c>
      <c r="I936" s="2" t="s">
        <v>47</v>
      </c>
      <c r="J936" s="6" t="s">
        <v>63</v>
      </c>
      <c r="K936" s="7" t="s">
        <v>270</v>
      </c>
      <c r="L936" s="2" t="s">
        <v>24</v>
      </c>
      <c r="M936" s="3">
        <f>VLOOKUP(A936,'Pro rata results to population'!$A$6:$E$1046,5,FALSE)</f>
        <v>55.360538880329891</v>
      </c>
      <c r="N936" s="3">
        <v>3.6348267117497914</v>
      </c>
      <c r="O936" s="2">
        <v>2.5</v>
      </c>
      <c r="P936" s="3">
        <f t="shared" si="70"/>
        <v>-0.45393068469991649</v>
      </c>
      <c r="Q936" s="2" t="s">
        <v>25</v>
      </c>
      <c r="R936" s="33" t="str">
        <f t="shared" si="71"/>
        <v>Yes</v>
      </c>
      <c r="S936" s="34">
        <f t="shared" si="72"/>
        <v>65.657357844854332</v>
      </c>
      <c r="T936" s="33">
        <f t="shared" si="73"/>
        <v>4</v>
      </c>
      <c r="U936" s="2">
        <f t="shared" si="74"/>
        <v>898</v>
      </c>
      <c r="V936" s="31"/>
    </row>
    <row r="937" spans="1:22">
      <c r="A937" s="2">
        <v>935</v>
      </c>
      <c r="B937" s="2" t="s">
        <v>98</v>
      </c>
      <c r="C937" s="2" t="s">
        <v>41</v>
      </c>
      <c r="D937" s="2" t="s">
        <v>42</v>
      </c>
      <c r="E937" s="2" t="s">
        <v>50</v>
      </c>
      <c r="F937" s="2" t="s">
        <v>33</v>
      </c>
      <c r="G937" s="2" t="s">
        <v>38</v>
      </c>
      <c r="H937" s="2" t="s">
        <v>44</v>
      </c>
      <c r="I937" s="2" t="s">
        <v>47</v>
      </c>
      <c r="J937" s="6" t="s">
        <v>63</v>
      </c>
      <c r="K937" s="7" t="s">
        <v>578</v>
      </c>
      <c r="L937" s="2" t="s">
        <v>24</v>
      </c>
      <c r="M937" s="3">
        <f>VLOOKUP(A937,'Pro rata results to population'!$A$6:$E$1046,5,FALSE)</f>
        <v>32.522138138793373</v>
      </c>
      <c r="N937" s="3">
        <v>1.6906170752324594</v>
      </c>
      <c r="O937" s="2">
        <v>2.5</v>
      </c>
      <c r="P937" s="3">
        <f t="shared" si="70"/>
        <v>0.32375316990701619</v>
      </c>
      <c r="Q937" s="2" t="s">
        <v>25</v>
      </c>
      <c r="R937" s="33" t="str">
        <f t="shared" si="71"/>
        <v>Yes</v>
      </c>
      <c r="S937" s="34">
        <f t="shared" si="72"/>
        <v>51.983577095007824</v>
      </c>
      <c r="T937" s="33">
        <f t="shared" si="73"/>
        <v>4</v>
      </c>
      <c r="U937" s="2">
        <f t="shared" si="74"/>
        <v>948</v>
      </c>
      <c r="V937" s="31"/>
    </row>
    <row r="938" spans="1:22">
      <c r="A938" s="2">
        <v>936</v>
      </c>
      <c r="B938" s="2" t="s">
        <v>98</v>
      </c>
      <c r="C938" s="2" t="s">
        <v>41</v>
      </c>
      <c r="D938" s="2" t="s">
        <v>42</v>
      </c>
      <c r="E938" s="2" t="s">
        <v>50</v>
      </c>
      <c r="F938" s="2" t="s">
        <v>33</v>
      </c>
      <c r="G938" s="2" t="s">
        <v>38</v>
      </c>
      <c r="H938" s="2" t="s">
        <v>44</v>
      </c>
      <c r="I938" s="2" t="s">
        <v>47</v>
      </c>
      <c r="J938" s="6" t="s">
        <v>64</v>
      </c>
      <c r="K938" s="7" t="s">
        <v>579</v>
      </c>
      <c r="L938" s="2" t="s">
        <v>24</v>
      </c>
      <c r="M938" s="3">
        <f>VLOOKUP(A938,'Pro rata results to population'!$A$6:$E$1046,5,FALSE)</f>
        <v>23.619187030050956</v>
      </c>
      <c r="N938" s="3">
        <v>1.7751479289940828</v>
      </c>
      <c r="O938" s="2">
        <v>2.5</v>
      </c>
      <c r="P938" s="3">
        <f t="shared" si="70"/>
        <v>0.2899408284023669</v>
      </c>
      <c r="Q938" s="2" t="s">
        <v>25</v>
      </c>
      <c r="R938" s="33" t="str">
        <f t="shared" si="71"/>
        <v>Yes</v>
      </c>
      <c r="S938" s="34">
        <f t="shared" si="72"/>
        <v>75.157029187141049</v>
      </c>
      <c r="T938" s="33">
        <f t="shared" si="73"/>
        <v>4</v>
      </c>
      <c r="U938" s="2">
        <f t="shared" si="74"/>
        <v>864</v>
      </c>
      <c r="V938" s="31"/>
    </row>
    <row r="939" spans="1:22">
      <c r="A939" s="2">
        <v>937</v>
      </c>
      <c r="B939" s="2" t="s">
        <v>98</v>
      </c>
      <c r="C939" s="2" t="s">
        <v>41</v>
      </c>
      <c r="D939" s="2" t="s">
        <v>42</v>
      </c>
      <c r="E939" s="2" t="s">
        <v>50</v>
      </c>
      <c r="F939" s="2" t="s">
        <v>33</v>
      </c>
      <c r="G939" s="2" t="s">
        <v>38</v>
      </c>
      <c r="H939" s="2" t="s">
        <v>44</v>
      </c>
      <c r="I939" s="2" t="s">
        <v>47</v>
      </c>
      <c r="J939" s="6" t="s">
        <v>64</v>
      </c>
      <c r="K939" s="7" t="s">
        <v>580</v>
      </c>
      <c r="L939" s="2" t="s">
        <v>24</v>
      </c>
      <c r="M939" s="3">
        <f>VLOOKUP(A939,'Pro rata results to population'!$A$6:$E$1046,5,FALSE)</f>
        <v>22.253616643964172</v>
      </c>
      <c r="N939" s="3">
        <v>2.0287404902789516</v>
      </c>
      <c r="O939" s="2">
        <v>2.5</v>
      </c>
      <c r="P939" s="3">
        <f t="shared" si="70"/>
        <v>0.18850380388841936</v>
      </c>
      <c r="Q939" s="2" t="s">
        <v>25</v>
      </c>
      <c r="R939" s="33" t="str">
        <f t="shared" si="71"/>
        <v>Yes</v>
      </c>
      <c r="S939" s="34">
        <f t="shared" si="72"/>
        <v>91.164529466683575</v>
      </c>
      <c r="T939" s="33">
        <f t="shared" si="73"/>
        <v>4</v>
      </c>
      <c r="U939" s="2">
        <f t="shared" si="74"/>
        <v>800</v>
      </c>
      <c r="V939" s="31"/>
    </row>
    <row r="940" spans="1:22">
      <c r="A940" s="2">
        <v>938</v>
      </c>
      <c r="B940" s="2" t="s">
        <v>98</v>
      </c>
      <c r="C940" s="2" t="s">
        <v>41</v>
      </c>
      <c r="D940" s="2" t="s">
        <v>42</v>
      </c>
      <c r="E940" s="2" t="s">
        <v>50</v>
      </c>
      <c r="F940" s="2" t="s">
        <v>33</v>
      </c>
      <c r="G940" s="2" t="s">
        <v>38</v>
      </c>
      <c r="H940" s="2" t="s">
        <v>44</v>
      </c>
      <c r="I940" s="2" t="s">
        <v>47</v>
      </c>
      <c r="J940" s="6" t="s">
        <v>64</v>
      </c>
      <c r="K940" s="7">
        <v>701</v>
      </c>
      <c r="L940" s="2" t="s">
        <v>24</v>
      </c>
      <c r="M940" s="3">
        <f>VLOOKUP(A940,'Pro rata results to population'!$A$6:$E$1046,5,FALSE)</f>
        <v>10.573593498036832</v>
      </c>
      <c r="N940" s="3">
        <v>1.6060862214708369</v>
      </c>
      <c r="O940" s="2">
        <v>2.5</v>
      </c>
      <c r="P940" s="3">
        <f t="shared" si="70"/>
        <v>0.35756551141166526</v>
      </c>
      <c r="Q940" s="2" t="s">
        <v>25</v>
      </c>
      <c r="R940" s="33" t="str">
        <f t="shared" si="71"/>
        <v>Yes</v>
      </c>
      <c r="S940" s="34">
        <f t="shared" si="72"/>
        <v>151.89596817477749</v>
      </c>
      <c r="T940" s="33">
        <f t="shared" si="73"/>
        <v>5</v>
      </c>
      <c r="U940" s="2">
        <f t="shared" si="74"/>
        <v>574</v>
      </c>
      <c r="V940" s="31"/>
    </row>
    <row r="941" spans="1:22">
      <c r="A941" s="2">
        <v>939</v>
      </c>
      <c r="B941" s="2" t="s">
        <v>98</v>
      </c>
      <c r="C941" s="2" t="s">
        <v>41</v>
      </c>
      <c r="D941" s="2" t="s">
        <v>42</v>
      </c>
      <c r="E941" s="2" t="s">
        <v>50</v>
      </c>
      <c r="F941" s="2" t="s">
        <v>33</v>
      </c>
      <c r="G941" s="2" t="s">
        <v>38</v>
      </c>
      <c r="H941" s="2" t="s">
        <v>44</v>
      </c>
      <c r="I941" s="2" t="s">
        <v>47</v>
      </c>
      <c r="J941" s="6" t="s">
        <v>64</v>
      </c>
      <c r="K941" s="7" t="s">
        <v>581</v>
      </c>
      <c r="L941" s="2" t="s">
        <v>24</v>
      </c>
      <c r="M941" s="3">
        <f>VLOOKUP(A941,'Pro rata results to population'!$A$6:$E$1046,5,FALSE)</f>
        <v>53.12745324920192</v>
      </c>
      <c r="N941" s="3">
        <v>3.6348267117497901</v>
      </c>
      <c r="O941" s="2">
        <v>2.5</v>
      </c>
      <c r="P941" s="3">
        <f t="shared" si="70"/>
        <v>-0.45393068469991604</v>
      </c>
      <c r="Q941" s="2" t="s">
        <v>25</v>
      </c>
      <c r="R941" s="33" t="str">
        <f t="shared" si="71"/>
        <v>Yes</v>
      </c>
      <c r="S941" s="34">
        <f t="shared" si="72"/>
        <v>68.41710809475687</v>
      </c>
      <c r="T941" s="33">
        <f t="shared" si="73"/>
        <v>4</v>
      </c>
      <c r="U941" s="2">
        <f t="shared" si="74"/>
        <v>890</v>
      </c>
      <c r="V941" s="31"/>
    </row>
    <row r="942" spans="1:22">
      <c r="A942" s="2">
        <v>940</v>
      </c>
      <c r="B942" s="2" t="s">
        <v>98</v>
      </c>
      <c r="C942" s="2" t="s">
        <v>41</v>
      </c>
      <c r="D942" s="2" t="s">
        <v>42</v>
      </c>
      <c r="E942" s="2" t="s">
        <v>50</v>
      </c>
      <c r="F942" s="2" t="s">
        <v>33</v>
      </c>
      <c r="G942" s="2" t="s">
        <v>38</v>
      </c>
      <c r="H942" s="2" t="s">
        <v>44</v>
      </c>
      <c r="I942" s="2" t="s">
        <v>76</v>
      </c>
      <c r="J942" s="6" t="s">
        <v>91</v>
      </c>
      <c r="K942" s="7" t="s">
        <v>558</v>
      </c>
      <c r="L942" s="2" t="s">
        <v>24</v>
      </c>
      <c r="M942" s="3">
        <f>VLOOKUP(A942,'Pro rata results to population'!$A$6:$E$1046,5,FALSE)</f>
        <v>13.472039650259916</v>
      </c>
      <c r="N942" s="3">
        <v>2.7895181741335593</v>
      </c>
      <c r="O942" s="2">
        <v>2.5</v>
      </c>
      <c r="P942" s="3">
        <f t="shared" si="70"/>
        <v>-0.11580726965342381</v>
      </c>
      <c r="Q942" s="2" t="s">
        <v>25</v>
      </c>
      <c r="R942" s="33" t="str">
        <f t="shared" si="71"/>
        <v>Yes</v>
      </c>
      <c r="S942" s="34">
        <f t="shared" si="72"/>
        <v>207.05982513046874</v>
      </c>
      <c r="T942" s="33">
        <f t="shared" si="73"/>
        <v>5</v>
      </c>
      <c r="U942" s="2">
        <f t="shared" si="74"/>
        <v>448</v>
      </c>
      <c r="V942" s="31"/>
    </row>
    <row r="943" spans="1:22">
      <c r="A943" s="2">
        <v>941</v>
      </c>
      <c r="B943" s="2" t="s">
        <v>98</v>
      </c>
      <c r="C943" s="2" t="s">
        <v>41</v>
      </c>
      <c r="D943" s="2" t="s">
        <v>42</v>
      </c>
      <c r="E943" s="2" t="s">
        <v>50</v>
      </c>
      <c r="F943" s="2" t="s">
        <v>33</v>
      </c>
      <c r="G943" s="2" t="s">
        <v>38</v>
      </c>
      <c r="H943" s="2" t="s">
        <v>44</v>
      </c>
      <c r="I943" s="2" t="s">
        <v>76</v>
      </c>
      <c r="J943" s="6" t="s">
        <v>91</v>
      </c>
      <c r="K943" s="7" t="s">
        <v>582</v>
      </c>
      <c r="L943" s="2" t="s">
        <v>24</v>
      </c>
      <c r="M943" s="3">
        <f>VLOOKUP(A943,'Pro rata results to population'!$A$6:$E$1046,5,FALSE)</f>
        <v>23.493730167359153</v>
      </c>
      <c r="N943" s="3">
        <v>2.6204564666103125</v>
      </c>
      <c r="O943" s="2">
        <v>2.5</v>
      </c>
      <c r="P943" s="3">
        <f t="shared" si="70"/>
        <v>-4.8182586644125003E-2</v>
      </c>
      <c r="Q943" s="2" t="s">
        <v>25</v>
      </c>
      <c r="R943" s="33" t="str">
        <f t="shared" si="71"/>
        <v>Yes</v>
      </c>
      <c r="S943" s="34">
        <f t="shared" si="72"/>
        <v>111.53854445178847</v>
      </c>
      <c r="T943" s="33">
        <f t="shared" si="73"/>
        <v>5</v>
      </c>
      <c r="U943" s="2">
        <f t="shared" si="74"/>
        <v>727</v>
      </c>
      <c r="V943" s="31"/>
    </row>
    <row r="944" spans="1:22">
      <c r="A944" s="2">
        <v>942</v>
      </c>
      <c r="B944" s="2" t="s">
        <v>98</v>
      </c>
      <c r="C944" s="2" t="s">
        <v>41</v>
      </c>
      <c r="D944" s="2" t="s">
        <v>42</v>
      </c>
      <c r="E944" s="2" t="s">
        <v>50</v>
      </c>
      <c r="F944" s="2" t="s">
        <v>33</v>
      </c>
      <c r="G944" s="2" t="s">
        <v>38</v>
      </c>
      <c r="H944" s="2" t="s">
        <v>44</v>
      </c>
      <c r="I944" s="2" t="s">
        <v>76</v>
      </c>
      <c r="J944" s="6" t="s">
        <v>68</v>
      </c>
      <c r="K944" s="7" t="s">
        <v>24</v>
      </c>
      <c r="L944" s="2" t="s">
        <v>24</v>
      </c>
      <c r="M944" s="3">
        <f>VLOOKUP(A944,'Pro rata results to population'!$A$6:$E$1046,5,FALSE)</f>
        <v>19.491794923914888</v>
      </c>
      <c r="N944" s="3">
        <v>1.9442096365173287</v>
      </c>
      <c r="O944" s="2">
        <v>2.5</v>
      </c>
      <c r="P944" s="3">
        <f t="shared" si="70"/>
        <v>0.22231614539306854</v>
      </c>
      <c r="Q944" s="2" t="s">
        <v>25</v>
      </c>
      <c r="R944" s="33" t="str">
        <f t="shared" si="71"/>
        <v>Yes</v>
      </c>
      <c r="S944" s="34">
        <f t="shared" si="72"/>
        <v>99.745028310960606</v>
      </c>
      <c r="T944" s="33">
        <f t="shared" si="73"/>
        <v>4</v>
      </c>
      <c r="U944" s="2">
        <f t="shared" si="74"/>
        <v>768</v>
      </c>
      <c r="V944" s="31"/>
    </row>
    <row r="945" spans="1:22">
      <c r="A945" s="2">
        <v>943</v>
      </c>
      <c r="B945" s="2" t="s">
        <v>98</v>
      </c>
      <c r="C945" s="2" t="s">
        <v>41</v>
      </c>
      <c r="D945" s="2" t="s">
        <v>42</v>
      </c>
      <c r="E945" s="2" t="s">
        <v>50</v>
      </c>
      <c r="F945" s="2" t="s">
        <v>33</v>
      </c>
      <c r="G945" s="2" t="s">
        <v>38</v>
      </c>
      <c r="H945" s="2" t="s">
        <v>44</v>
      </c>
      <c r="I945" s="2" t="s">
        <v>76</v>
      </c>
      <c r="J945" s="6" t="s">
        <v>58</v>
      </c>
      <c r="K945" s="7" t="s">
        <v>439</v>
      </c>
      <c r="L945" s="2" t="s">
        <v>24</v>
      </c>
      <c r="M945" s="3">
        <f>VLOOKUP(A945,'Pro rata results to population'!$A$6:$E$1046,5,FALSE)</f>
        <v>26.217082509958477</v>
      </c>
      <c r="N945" s="3">
        <v>2.7049873203719361</v>
      </c>
      <c r="O945" s="2">
        <v>2.5</v>
      </c>
      <c r="P945" s="3">
        <f t="shared" si="70"/>
        <v>-8.1994928148774404E-2</v>
      </c>
      <c r="Q945" s="2" t="s">
        <v>25</v>
      </c>
      <c r="R945" s="33" t="str">
        <f t="shared" si="71"/>
        <v>Yes</v>
      </c>
      <c r="S945" s="34">
        <f t="shared" si="72"/>
        <v>103.17651933026701</v>
      </c>
      <c r="T945" s="33">
        <f t="shared" si="73"/>
        <v>5</v>
      </c>
      <c r="U945" s="2">
        <f t="shared" si="74"/>
        <v>758</v>
      </c>
      <c r="V945" s="31"/>
    </row>
    <row r="946" spans="1:22">
      <c r="A946" s="2">
        <v>944</v>
      </c>
      <c r="B946" s="2" t="s">
        <v>98</v>
      </c>
      <c r="C946" s="2" t="s">
        <v>41</v>
      </c>
      <c r="D946" s="2" t="s">
        <v>42</v>
      </c>
      <c r="E946" s="2" t="s">
        <v>50</v>
      </c>
      <c r="F946" s="2" t="s">
        <v>33</v>
      </c>
      <c r="G946" s="2" t="s">
        <v>38</v>
      </c>
      <c r="H946" s="2" t="s">
        <v>44</v>
      </c>
      <c r="I946" s="2" t="s">
        <v>76</v>
      </c>
      <c r="J946" s="6" t="s">
        <v>58</v>
      </c>
      <c r="K946" s="7" t="s">
        <v>583</v>
      </c>
      <c r="L946" s="2" t="s">
        <v>24</v>
      </c>
      <c r="M946" s="3">
        <f>VLOOKUP(A946,'Pro rata results to population'!$A$6:$E$1046,5,FALSE)</f>
        <v>29.215399587650118</v>
      </c>
      <c r="N946" s="3">
        <v>2.4513947590870675</v>
      </c>
      <c r="O946" s="2">
        <v>2.5</v>
      </c>
      <c r="P946" s="3">
        <f t="shared" si="70"/>
        <v>1.9442096365173023E-2</v>
      </c>
      <c r="Q946" s="2" t="s">
        <v>25</v>
      </c>
      <c r="R946" s="33" t="str">
        <f t="shared" si="71"/>
        <v>Yes</v>
      </c>
      <c r="S946" s="34">
        <f t="shared" si="72"/>
        <v>83.907623845176388</v>
      </c>
      <c r="T946" s="33">
        <f t="shared" si="73"/>
        <v>4</v>
      </c>
      <c r="U946" s="2">
        <f t="shared" si="74"/>
        <v>830</v>
      </c>
      <c r="V946" s="31"/>
    </row>
    <row r="947" spans="1:22">
      <c r="A947" s="2">
        <v>945</v>
      </c>
      <c r="B947" s="2" t="s">
        <v>98</v>
      </c>
      <c r="C947" s="2" t="s">
        <v>41</v>
      </c>
      <c r="D947" s="2" t="s">
        <v>42</v>
      </c>
      <c r="E947" s="2" t="s">
        <v>50</v>
      </c>
      <c r="F947" s="2" t="s">
        <v>33</v>
      </c>
      <c r="G947" s="2" t="s">
        <v>38</v>
      </c>
      <c r="H947" s="2" t="s">
        <v>44</v>
      </c>
      <c r="I947" s="2" t="s">
        <v>76</v>
      </c>
      <c r="J947" s="6" t="s">
        <v>58</v>
      </c>
      <c r="K947" s="7" t="s">
        <v>584</v>
      </c>
      <c r="L947" s="2" t="s">
        <v>24</v>
      </c>
      <c r="M947" s="3">
        <f>VLOOKUP(A947,'Pro rata results to population'!$A$6:$E$1046,5,FALSE)</f>
        <v>22.710650036855036</v>
      </c>
      <c r="N947" s="3">
        <v>1.7751479289940828</v>
      </c>
      <c r="O947" s="2">
        <v>2.5</v>
      </c>
      <c r="P947" s="3">
        <f t="shared" si="70"/>
        <v>0.2899408284023669</v>
      </c>
      <c r="Q947" s="2" t="s">
        <v>25</v>
      </c>
      <c r="R947" s="33" t="str">
        <f t="shared" si="71"/>
        <v>Yes</v>
      </c>
      <c r="S947" s="34">
        <f t="shared" si="72"/>
        <v>78.163677662830338</v>
      </c>
      <c r="T947" s="33">
        <f t="shared" si="73"/>
        <v>4</v>
      </c>
      <c r="U947" s="2">
        <f t="shared" si="74"/>
        <v>848</v>
      </c>
      <c r="V947" s="31"/>
    </row>
    <row r="948" spans="1:22">
      <c r="A948" s="2">
        <v>946</v>
      </c>
      <c r="B948" s="2" t="s">
        <v>98</v>
      </c>
      <c r="C948" s="2" t="s">
        <v>41</v>
      </c>
      <c r="D948" s="2" t="s">
        <v>42</v>
      </c>
      <c r="E948" s="2" t="s">
        <v>50</v>
      </c>
      <c r="F948" s="2" t="s">
        <v>33</v>
      </c>
      <c r="G948" s="2" t="s">
        <v>74</v>
      </c>
      <c r="H948" s="2" t="s">
        <v>43</v>
      </c>
      <c r="I948" s="2" t="s">
        <v>24</v>
      </c>
      <c r="J948" s="6" t="s">
        <v>24</v>
      </c>
      <c r="K948" s="7" t="s">
        <v>24</v>
      </c>
      <c r="L948" s="2" t="s">
        <v>24</v>
      </c>
      <c r="M948" s="3">
        <f>VLOOKUP(A948,'Pro rata results to population'!$A$6:$E$1046,5,FALSE)</f>
        <v>72.986507017824806</v>
      </c>
      <c r="N948" s="3">
        <v>2.9585798816568052</v>
      </c>
      <c r="O948" s="2">
        <v>2.5</v>
      </c>
      <c r="P948" s="3">
        <f t="shared" si="70"/>
        <v>-0.18343195266272216</v>
      </c>
      <c r="Q948" s="2" t="s">
        <v>25</v>
      </c>
      <c r="R948" s="33" t="str">
        <f t="shared" si="71"/>
        <v>Yes</v>
      </c>
      <c r="S948" s="34">
        <f t="shared" si="72"/>
        <v>40.535984013240409</v>
      </c>
      <c r="T948" s="33">
        <f t="shared" si="73"/>
        <v>3</v>
      </c>
      <c r="U948" s="2">
        <f t="shared" si="74"/>
        <v>983</v>
      </c>
      <c r="V948" s="31"/>
    </row>
    <row r="949" spans="1:22">
      <c r="A949" s="2">
        <v>947</v>
      </c>
      <c r="B949" s="2" t="s">
        <v>98</v>
      </c>
      <c r="C949" s="2" t="s">
        <v>41</v>
      </c>
      <c r="D949" s="2" t="s">
        <v>42</v>
      </c>
      <c r="E949" s="2" t="s">
        <v>50</v>
      </c>
      <c r="F949" s="2" t="s">
        <v>33</v>
      </c>
      <c r="G949" s="2" t="s">
        <v>74</v>
      </c>
      <c r="H949" s="2" t="s">
        <v>44</v>
      </c>
      <c r="I949" s="2" t="s">
        <v>45</v>
      </c>
      <c r="J949" s="6" t="s">
        <v>24</v>
      </c>
      <c r="K949" s="7" t="s">
        <v>24</v>
      </c>
      <c r="L949" s="2" t="s">
        <v>24</v>
      </c>
      <c r="M949" s="3">
        <f>VLOOKUP(A949,'Pro rata results to population'!$A$6:$E$1046,5,FALSE)</f>
        <v>72.437183937136197</v>
      </c>
      <c r="N949" s="3">
        <v>1.6060862214708367</v>
      </c>
      <c r="O949" s="2">
        <v>2.5</v>
      </c>
      <c r="P949" s="3">
        <f t="shared" si="70"/>
        <v>0.35756551141166537</v>
      </c>
      <c r="Q949" s="2" t="s">
        <v>25</v>
      </c>
      <c r="R949" s="33" t="str">
        <f t="shared" si="71"/>
        <v>Yes</v>
      </c>
      <c r="S949" s="34">
        <f t="shared" si="72"/>
        <v>22.172123958665495</v>
      </c>
      <c r="T949" s="33">
        <f t="shared" si="73"/>
        <v>2</v>
      </c>
      <c r="U949" s="2">
        <f t="shared" si="74"/>
        <v>1024</v>
      </c>
      <c r="V949" s="31"/>
    </row>
    <row r="950" spans="1:22">
      <c r="A950" s="2">
        <v>948</v>
      </c>
      <c r="B950" s="2" t="s">
        <v>98</v>
      </c>
      <c r="C950" s="2" t="s">
        <v>41</v>
      </c>
      <c r="D950" s="2" t="s">
        <v>42</v>
      </c>
      <c r="E950" s="2" t="s">
        <v>50</v>
      </c>
      <c r="F950" s="2" t="s">
        <v>33</v>
      </c>
      <c r="G950" s="2" t="s">
        <v>74</v>
      </c>
      <c r="H950" s="2" t="s">
        <v>44</v>
      </c>
      <c r="I950" s="2" t="s">
        <v>46</v>
      </c>
      <c r="J950" s="6" t="s">
        <v>426</v>
      </c>
      <c r="K950" s="7" t="s">
        <v>24</v>
      </c>
      <c r="L950" s="2" t="s">
        <v>24</v>
      </c>
      <c r="M950" s="3">
        <f>VLOOKUP(A950,'Pro rata results to population'!$A$6:$E$1046,5,FALSE)</f>
        <v>81.295706438026983</v>
      </c>
      <c r="N950" s="3">
        <v>2.5359256128486902</v>
      </c>
      <c r="O950" s="2">
        <v>2.5</v>
      </c>
      <c r="P950" s="3">
        <f t="shared" si="70"/>
        <v>-1.4370245139476046E-2</v>
      </c>
      <c r="Q950" s="2" t="s">
        <v>25</v>
      </c>
      <c r="R950" s="33" t="str">
        <f t="shared" si="71"/>
        <v>Yes</v>
      </c>
      <c r="S950" s="34">
        <f t="shared" si="72"/>
        <v>31.1938443487402</v>
      </c>
      <c r="T950" s="33">
        <f t="shared" si="73"/>
        <v>3</v>
      </c>
      <c r="U950" s="2">
        <f t="shared" si="74"/>
        <v>1008</v>
      </c>
      <c r="V950" s="31"/>
    </row>
    <row r="951" spans="1:22">
      <c r="A951" s="2">
        <v>949</v>
      </c>
      <c r="B951" s="2" t="s">
        <v>98</v>
      </c>
      <c r="C951" s="2" t="s">
        <v>41</v>
      </c>
      <c r="D951" s="2" t="s">
        <v>42</v>
      </c>
      <c r="E951" s="2" t="s">
        <v>50</v>
      </c>
      <c r="F951" s="2" t="s">
        <v>33</v>
      </c>
      <c r="G951" s="2" t="s">
        <v>74</v>
      </c>
      <c r="H951" s="2" t="s">
        <v>44</v>
      </c>
      <c r="I951" s="2" t="s">
        <v>46</v>
      </c>
      <c r="J951" s="6" t="s">
        <v>60</v>
      </c>
      <c r="K951" s="7" t="s">
        <v>24</v>
      </c>
      <c r="L951" s="2" t="s">
        <v>24</v>
      </c>
      <c r="M951" s="3">
        <f>VLOOKUP(A951,'Pro rata results to population'!$A$6:$E$1046,5,FALSE)</f>
        <v>58.157989999962453</v>
      </c>
      <c r="N951" s="3">
        <v>2.9585798816568056</v>
      </c>
      <c r="O951" s="2">
        <v>2.5</v>
      </c>
      <c r="P951" s="3">
        <f t="shared" si="70"/>
        <v>-0.18343195266272216</v>
      </c>
      <c r="Q951" s="2" t="s">
        <v>25</v>
      </c>
      <c r="R951" s="33" t="str">
        <f t="shared" si="71"/>
        <v>Yes</v>
      </c>
      <c r="S951" s="34">
        <f t="shared" si="72"/>
        <v>50.871425949533602</v>
      </c>
      <c r="T951" s="33">
        <f t="shared" si="73"/>
        <v>4</v>
      </c>
      <c r="U951" s="2">
        <f t="shared" si="74"/>
        <v>953</v>
      </c>
      <c r="V951" s="31"/>
    </row>
    <row r="952" spans="1:22">
      <c r="A952" s="2">
        <v>950</v>
      </c>
      <c r="B952" s="2" t="s">
        <v>98</v>
      </c>
      <c r="C952" s="2" t="s">
        <v>41</v>
      </c>
      <c r="D952" s="2" t="s">
        <v>42</v>
      </c>
      <c r="E952" s="2" t="s">
        <v>50</v>
      </c>
      <c r="F952" s="2" t="s">
        <v>33</v>
      </c>
      <c r="G952" s="2" t="s">
        <v>74</v>
      </c>
      <c r="H952" s="2" t="s">
        <v>44</v>
      </c>
      <c r="I952" s="2" t="s">
        <v>46</v>
      </c>
      <c r="J952" s="6" t="s">
        <v>61</v>
      </c>
      <c r="K952" s="7" t="s">
        <v>24</v>
      </c>
      <c r="L952" s="2" t="s">
        <v>24</v>
      </c>
      <c r="M952" s="3">
        <f>VLOOKUP(A952,'Pro rata results to population'!$A$6:$E$1046,5,FALSE)</f>
        <v>87.141922393690237</v>
      </c>
      <c r="N952" s="3">
        <v>3.0431107354184284</v>
      </c>
      <c r="O952" s="2">
        <v>2.5</v>
      </c>
      <c r="P952" s="3">
        <f t="shared" si="70"/>
        <v>-0.21724429416737134</v>
      </c>
      <c r="Q952" s="2" t="s">
        <v>25</v>
      </c>
      <c r="R952" s="33" t="str">
        <f t="shared" si="71"/>
        <v>Yes</v>
      </c>
      <c r="S952" s="34">
        <f t="shared" si="72"/>
        <v>34.921317453501274</v>
      </c>
      <c r="T952" s="33">
        <f t="shared" si="73"/>
        <v>3</v>
      </c>
      <c r="U952" s="2">
        <f t="shared" si="74"/>
        <v>1000</v>
      </c>
      <c r="V952" s="31"/>
    </row>
    <row r="953" spans="1:22">
      <c r="A953" s="2">
        <v>951</v>
      </c>
      <c r="B953" s="2" t="s">
        <v>98</v>
      </c>
      <c r="C953" s="2" t="s">
        <v>41</v>
      </c>
      <c r="D953" s="2" t="s">
        <v>42</v>
      </c>
      <c r="E953" s="2" t="s">
        <v>50</v>
      </c>
      <c r="F953" s="2" t="s">
        <v>33</v>
      </c>
      <c r="G953" s="2" t="s">
        <v>74</v>
      </c>
      <c r="H953" s="2" t="s">
        <v>44</v>
      </c>
      <c r="I953" s="2" t="s">
        <v>46</v>
      </c>
      <c r="J953" s="6" t="s">
        <v>131</v>
      </c>
      <c r="K953" s="7" t="s">
        <v>24</v>
      </c>
      <c r="L953" s="2" t="s">
        <v>24</v>
      </c>
      <c r="M953" s="3">
        <f>VLOOKUP(A953,'Pro rata results to population'!$A$6:$E$1046,5,FALSE)</f>
        <v>60.678121406706673</v>
      </c>
      <c r="N953" s="3">
        <v>1.5215553677092137</v>
      </c>
      <c r="O953" s="2">
        <v>2.5</v>
      </c>
      <c r="P953" s="3">
        <f t="shared" si="70"/>
        <v>0.39137785291631455</v>
      </c>
      <c r="Q953" s="2" t="s">
        <v>25</v>
      </c>
      <c r="R953" s="33" t="str">
        <f t="shared" si="71"/>
        <v>Yes</v>
      </c>
      <c r="S953" s="34">
        <f t="shared" si="72"/>
        <v>25.075848303059665</v>
      </c>
      <c r="T953" s="33">
        <f t="shared" si="73"/>
        <v>3</v>
      </c>
      <c r="U953" s="2">
        <f t="shared" si="74"/>
        <v>1019</v>
      </c>
      <c r="V953" s="31"/>
    </row>
    <row r="954" spans="1:22">
      <c r="A954" s="2">
        <v>952</v>
      </c>
      <c r="B954" s="2" t="s">
        <v>98</v>
      </c>
      <c r="C954" s="2" t="s">
        <v>41</v>
      </c>
      <c r="D954" s="2" t="s">
        <v>42</v>
      </c>
      <c r="E954" s="2" t="s">
        <v>50</v>
      </c>
      <c r="F954" s="2" t="s">
        <v>33</v>
      </c>
      <c r="G954" s="2" t="s">
        <v>74</v>
      </c>
      <c r="H954" s="2" t="s">
        <v>44</v>
      </c>
      <c r="I954" s="2" t="s">
        <v>47</v>
      </c>
      <c r="J954" s="6" t="s">
        <v>62</v>
      </c>
      <c r="K954" s="7" t="s">
        <v>24</v>
      </c>
      <c r="L954" s="2" t="s">
        <v>24</v>
      </c>
      <c r="M954" s="3">
        <f>VLOOKUP(A954,'Pro rata results to population'!$A$6:$E$1046,5,FALSE)</f>
        <v>43.260539220680911</v>
      </c>
      <c r="N954" s="3">
        <v>2.6204564666103134</v>
      </c>
      <c r="O954" s="2">
        <v>2.5</v>
      </c>
      <c r="P954" s="3">
        <f t="shared" si="70"/>
        <v>-4.8182586644125447E-2</v>
      </c>
      <c r="Q954" s="2" t="s">
        <v>25</v>
      </c>
      <c r="R954" s="33" t="str">
        <f t="shared" si="71"/>
        <v>Yes</v>
      </c>
      <c r="S954" s="34">
        <f t="shared" si="72"/>
        <v>60.573828107939796</v>
      </c>
      <c r="T954" s="33">
        <f t="shared" si="73"/>
        <v>4</v>
      </c>
      <c r="U954" s="2">
        <f t="shared" si="74"/>
        <v>916</v>
      </c>
      <c r="V954" s="31"/>
    </row>
    <row r="955" spans="1:22">
      <c r="A955" s="2">
        <v>953</v>
      </c>
      <c r="B955" s="2" t="s">
        <v>98</v>
      </c>
      <c r="C955" s="2" t="s">
        <v>41</v>
      </c>
      <c r="D955" s="2" t="s">
        <v>42</v>
      </c>
      <c r="E955" s="2" t="s">
        <v>50</v>
      </c>
      <c r="F955" s="2" t="s">
        <v>33</v>
      </c>
      <c r="G955" s="2" t="s">
        <v>74</v>
      </c>
      <c r="H955" s="2" t="s">
        <v>44</v>
      </c>
      <c r="I955" s="2" t="s">
        <v>47</v>
      </c>
      <c r="J955" s="6" t="s">
        <v>63</v>
      </c>
      <c r="K955" s="7" t="s">
        <v>24</v>
      </c>
      <c r="L955" s="2" t="s">
        <v>24</v>
      </c>
      <c r="M955" s="3">
        <f>VLOOKUP(A955,'Pro rata results to population'!$A$6:$E$1046,5,FALSE)</f>
        <v>102.35241795189143</v>
      </c>
      <c r="N955" s="3">
        <v>1.6906170752324596</v>
      </c>
      <c r="O955" s="2">
        <v>2.5</v>
      </c>
      <c r="P955" s="3">
        <f t="shared" si="70"/>
        <v>0.32375316990701619</v>
      </c>
      <c r="Q955" s="2" t="s">
        <v>25</v>
      </c>
      <c r="R955" s="33" t="str">
        <f t="shared" si="71"/>
        <v>Yes</v>
      </c>
      <c r="S955" s="34">
        <f t="shared" si="72"/>
        <v>16.517607586242839</v>
      </c>
      <c r="T955" s="33">
        <f t="shared" si="73"/>
        <v>2</v>
      </c>
      <c r="U955" s="2">
        <f t="shared" si="74"/>
        <v>1033</v>
      </c>
      <c r="V955" s="31"/>
    </row>
    <row r="956" spans="1:22">
      <c r="A956" s="2">
        <v>954</v>
      </c>
      <c r="B956" s="2" t="s">
        <v>98</v>
      </c>
      <c r="C956" s="2" t="s">
        <v>41</v>
      </c>
      <c r="D956" s="2" t="s">
        <v>42</v>
      </c>
      <c r="E956" s="2" t="s">
        <v>50</v>
      </c>
      <c r="F956" s="2" t="s">
        <v>33</v>
      </c>
      <c r="G956" s="2" t="s">
        <v>74</v>
      </c>
      <c r="H956" s="2" t="s">
        <v>44</v>
      </c>
      <c r="I956" s="2" t="s">
        <v>47</v>
      </c>
      <c r="J956" s="6" t="s">
        <v>64</v>
      </c>
      <c r="K956" s="7" t="s">
        <v>24</v>
      </c>
      <c r="L956" s="2" t="s">
        <v>24</v>
      </c>
      <c r="M956" s="3">
        <f>VLOOKUP(A956,'Pro rata results to population'!$A$6:$E$1046,5,FALSE)</f>
        <v>73.510603248657716</v>
      </c>
      <c r="N956" s="3">
        <v>3.3812341504649215</v>
      </c>
      <c r="O956" s="2">
        <v>2.5</v>
      </c>
      <c r="P956" s="3">
        <f t="shared" si="70"/>
        <v>-0.3524936601859685</v>
      </c>
      <c r="Q956" s="2" t="s">
        <v>25</v>
      </c>
      <c r="R956" s="33" t="str">
        <f t="shared" si="71"/>
        <v>Yes</v>
      </c>
      <c r="S956" s="34">
        <f t="shared" si="72"/>
        <v>45.996550171510968</v>
      </c>
      <c r="T956" s="33">
        <f t="shared" si="73"/>
        <v>3</v>
      </c>
      <c r="U956" s="2">
        <f t="shared" si="74"/>
        <v>974</v>
      </c>
      <c r="V956" s="31"/>
    </row>
    <row r="957" spans="1:22">
      <c r="A957" s="2">
        <v>955</v>
      </c>
      <c r="B957" s="2" t="s">
        <v>98</v>
      </c>
      <c r="C957" s="2" t="s">
        <v>41</v>
      </c>
      <c r="D957" s="2" t="s">
        <v>42</v>
      </c>
      <c r="E957" s="2" t="s">
        <v>50</v>
      </c>
      <c r="F957" s="2" t="s">
        <v>33</v>
      </c>
      <c r="G957" s="2" t="s">
        <v>74</v>
      </c>
      <c r="H957" s="2" t="s">
        <v>44</v>
      </c>
      <c r="I957" s="2" t="s">
        <v>76</v>
      </c>
      <c r="J957" s="6" t="s">
        <v>91</v>
      </c>
      <c r="K957" s="7" t="s">
        <v>24</v>
      </c>
      <c r="L957" s="2" t="s">
        <v>24</v>
      </c>
      <c r="M957" s="3">
        <f>VLOOKUP(A957,'Pro rata results to population'!$A$6:$E$1046,5,FALSE)</f>
        <v>43.930299809617679</v>
      </c>
      <c r="N957" s="3">
        <v>3.2967032967032979</v>
      </c>
      <c r="O957" s="2">
        <v>2.5</v>
      </c>
      <c r="P957" s="3">
        <f t="shared" si="70"/>
        <v>-0.3186813186813191</v>
      </c>
      <c r="Q957" s="2" t="s">
        <v>25</v>
      </c>
      <c r="R957" s="33" t="str">
        <f t="shared" si="71"/>
        <v>Yes</v>
      </c>
      <c r="S957" s="34">
        <f t="shared" si="72"/>
        <v>75.043951691437115</v>
      </c>
      <c r="T957" s="33">
        <f t="shared" si="73"/>
        <v>4</v>
      </c>
      <c r="U957" s="2">
        <f t="shared" si="74"/>
        <v>865</v>
      </c>
      <c r="V957" s="31"/>
    </row>
    <row r="958" spans="1:22" ht="34.5">
      <c r="A958" s="2">
        <v>956</v>
      </c>
      <c r="B958" s="2" t="s">
        <v>98</v>
      </c>
      <c r="C958" s="2" t="s">
        <v>41</v>
      </c>
      <c r="D958" s="2" t="s">
        <v>42</v>
      </c>
      <c r="E958" s="2" t="s">
        <v>50</v>
      </c>
      <c r="F958" s="2" t="s">
        <v>33</v>
      </c>
      <c r="G958" s="2" t="s">
        <v>74</v>
      </c>
      <c r="H958" s="2" t="s">
        <v>44</v>
      </c>
      <c r="I958" s="2" t="s">
        <v>76</v>
      </c>
      <c r="J958" s="6" t="s">
        <v>68</v>
      </c>
      <c r="K958" s="7" t="s">
        <v>24</v>
      </c>
      <c r="L958" s="2" t="s">
        <v>24</v>
      </c>
      <c r="M958" s="3">
        <f>VLOOKUP(A958,'Pro rata results to population'!$A$6:$E$1046,5,FALSE)</f>
        <v>30.234044775126019</v>
      </c>
      <c r="N958" s="3">
        <v>1.1834319526627217</v>
      </c>
      <c r="O958" s="2">
        <v>2.5</v>
      </c>
      <c r="P958" s="3">
        <f t="shared" si="70"/>
        <v>0.52662721893491127</v>
      </c>
      <c r="Q958" s="2" t="s">
        <v>25</v>
      </c>
      <c r="R958" s="33" t="str">
        <f t="shared" si="71"/>
        <v>No</v>
      </c>
      <c r="S958" s="34">
        <f t="shared" si="72"/>
        <v>39.142362904626907</v>
      </c>
      <c r="T958" s="33">
        <f t="shared" si="73"/>
        <v>3</v>
      </c>
      <c r="U958" s="2">
        <f t="shared" si="74"/>
        <v>988</v>
      </c>
      <c r="V958" s="31" t="s">
        <v>585</v>
      </c>
    </row>
    <row r="959" spans="1:22">
      <c r="A959" s="2">
        <v>957</v>
      </c>
      <c r="B959" s="2" t="s">
        <v>98</v>
      </c>
      <c r="C959" s="2" t="s">
        <v>41</v>
      </c>
      <c r="D959" s="2" t="s">
        <v>42</v>
      </c>
      <c r="E959" s="2" t="s">
        <v>50</v>
      </c>
      <c r="F959" s="2" t="s">
        <v>33</v>
      </c>
      <c r="G959" s="2" t="s">
        <v>74</v>
      </c>
      <c r="H959" s="2" t="s">
        <v>44</v>
      </c>
      <c r="I959" s="2" t="s">
        <v>76</v>
      </c>
      <c r="J959" s="6" t="s">
        <v>58</v>
      </c>
      <c r="K959" s="7" t="s">
        <v>439</v>
      </c>
      <c r="L959" s="2" t="s">
        <v>24</v>
      </c>
      <c r="M959" s="3">
        <f>VLOOKUP(A959,'Pro rata results to population'!$A$6:$E$1046,5,FALSE)</f>
        <v>21.391465922929939</v>
      </c>
      <c r="N959" s="3">
        <v>2.3668639053254434</v>
      </c>
      <c r="O959" s="2">
        <v>2.5</v>
      </c>
      <c r="P959" s="3">
        <f t="shared" si="70"/>
        <v>5.3254437869822646E-2</v>
      </c>
      <c r="Q959" s="2" t="s">
        <v>25</v>
      </c>
      <c r="R959" s="33" t="str">
        <f t="shared" si="71"/>
        <v>Yes</v>
      </c>
      <c r="S959" s="34">
        <f t="shared" si="72"/>
        <v>110.64524113741803</v>
      </c>
      <c r="T959" s="33">
        <f t="shared" si="73"/>
        <v>5</v>
      </c>
      <c r="U959" s="2">
        <f t="shared" si="74"/>
        <v>728</v>
      </c>
      <c r="V959" s="31"/>
    </row>
    <row r="960" spans="1:22">
      <c r="A960" s="2">
        <v>958</v>
      </c>
      <c r="B960" s="2" t="s">
        <v>98</v>
      </c>
      <c r="C960" s="2" t="s">
        <v>41</v>
      </c>
      <c r="D960" s="2" t="s">
        <v>42</v>
      </c>
      <c r="E960" s="2" t="s">
        <v>50</v>
      </c>
      <c r="F960" s="2" t="s">
        <v>33</v>
      </c>
      <c r="G960" s="2" t="s">
        <v>74</v>
      </c>
      <c r="H960" s="2" t="s">
        <v>44</v>
      </c>
      <c r="I960" s="2" t="s">
        <v>76</v>
      </c>
      <c r="J960" s="6" t="s">
        <v>58</v>
      </c>
      <c r="K960" s="7" t="s">
        <v>518</v>
      </c>
      <c r="L960" s="2" t="s">
        <v>24</v>
      </c>
      <c r="M960" s="3">
        <f>VLOOKUP(A960,'Pro rata results to population'!$A$6:$E$1046,5,FALSE)</f>
        <v>63.381182224929468</v>
      </c>
      <c r="N960" s="3">
        <v>3.2967032967032974</v>
      </c>
      <c r="O960" s="2">
        <v>2.5</v>
      </c>
      <c r="P960" s="3">
        <f t="shared" si="70"/>
        <v>-0.31868131868131888</v>
      </c>
      <c r="Q960" s="2" t="s">
        <v>25</v>
      </c>
      <c r="R960" s="33" t="str">
        <f t="shared" si="71"/>
        <v>Yes</v>
      </c>
      <c r="S960" s="34">
        <f t="shared" si="72"/>
        <v>52.01391297820598</v>
      </c>
      <c r="T960" s="33">
        <f t="shared" si="73"/>
        <v>4</v>
      </c>
      <c r="U960" s="2">
        <f t="shared" si="74"/>
        <v>947</v>
      </c>
      <c r="V960" s="31"/>
    </row>
    <row r="961" spans="1:22">
      <c r="A961" s="2">
        <v>959</v>
      </c>
      <c r="B961" s="2" t="s">
        <v>98</v>
      </c>
      <c r="C961" s="2" t="s">
        <v>41</v>
      </c>
      <c r="D961" s="2" t="s">
        <v>42</v>
      </c>
      <c r="E961" s="2" t="s">
        <v>50</v>
      </c>
      <c r="F961" s="2" t="s">
        <v>33</v>
      </c>
      <c r="G961" s="2" t="s">
        <v>39</v>
      </c>
      <c r="H961" s="2" t="s">
        <v>24</v>
      </c>
      <c r="I961" s="2" t="s">
        <v>24</v>
      </c>
      <c r="J961" s="6" t="s">
        <v>24</v>
      </c>
      <c r="K961" s="7" t="s">
        <v>24</v>
      </c>
      <c r="L961" s="2" t="s">
        <v>24</v>
      </c>
      <c r="M961" s="3">
        <f>VLOOKUP(A961,'Pro rata results to population'!$A$6:$E$1046,5,FALSE)</f>
        <v>72.038675914119835</v>
      </c>
      <c r="N961" s="3">
        <v>1.3524936601859676</v>
      </c>
      <c r="O961" s="2">
        <v>2.5</v>
      </c>
      <c r="P961" s="3">
        <f t="shared" si="70"/>
        <v>0.45900253592561291</v>
      </c>
      <c r="Q961" s="2" t="s">
        <v>25</v>
      </c>
      <c r="R961" s="33" t="str">
        <f t="shared" si="71"/>
        <v>Yes</v>
      </c>
      <c r="S961" s="34">
        <f t="shared" si="72"/>
        <v>18.774549129669307</v>
      </c>
      <c r="T961" s="33">
        <f t="shared" si="73"/>
        <v>2</v>
      </c>
      <c r="U961" s="2">
        <f t="shared" si="74"/>
        <v>1028</v>
      </c>
      <c r="V961" s="31"/>
    </row>
    <row r="962" spans="1:22">
      <c r="A962" s="2">
        <v>960</v>
      </c>
      <c r="B962" s="2" t="s">
        <v>98</v>
      </c>
      <c r="C962" s="2" t="s">
        <v>41</v>
      </c>
      <c r="D962" s="2" t="s">
        <v>42</v>
      </c>
      <c r="E962" s="2" t="s">
        <v>52</v>
      </c>
      <c r="F962" s="2" t="s">
        <v>342</v>
      </c>
      <c r="G962" s="2" t="s">
        <v>586</v>
      </c>
      <c r="H962" s="2" t="s">
        <v>43</v>
      </c>
      <c r="I962" s="2" t="s">
        <v>24</v>
      </c>
      <c r="J962" s="6" t="s">
        <v>24</v>
      </c>
      <c r="K962" s="7" t="s">
        <v>24</v>
      </c>
      <c r="L962" s="2" t="s">
        <v>24</v>
      </c>
      <c r="M962" s="3">
        <f>VLOOKUP(A962,'Pro rata results to population'!$A$6:$E$1046,5,FALSE)</f>
        <v>29.468505326680109</v>
      </c>
      <c r="N962" s="3">
        <v>1.5215553677092135</v>
      </c>
      <c r="O962" s="2">
        <v>2.5</v>
      </c>
      <c r="P962" s="3">
        <f t="shared" si="70"/>
        <v>0.39137785291631455</v>
      </c>
      <c r="Q962" s="2" t="s">
        <v>25</v>
      </c>
      <c r="R962" s="33" t="str">
        <f t="shared" si="71"/>
        <v>Yes</v>
      </c>
      <c r="S962" s="34">
        <f t="shared" si="72"/>
        <v>51.633272568175769</v>
      </c>
      <c r="T962" s="33">
        <f t="shared" si="73"/>
        <v>4</v>
      </c>
      <c r="U962" s="2">
        <f t="shared" si="74"/>
        <v>950</v>
      </c>
      <c r="V962" s="31"/>
    </row>
    <row r="963" spans="1:22">
      <c r="A963" s="2">
        <v>961</v>
      </c>
      <c r="B963" s="2" t="s">
        <v>98</v>
      </c>
      <c r="C963" s="2" t="s">
        <v>41</v>
      </c>
      <c r="D963" s="2" t="s">
        <v>42</v>
      </c>
      <c r="E963" s="2" t="s">
        <v>52</v>
      </c>
      <c r="F963" s="2" t="s">
        <v>342</v>
      </c>
      <c r="G963" s="2" t="s">
        <v>586</v>
      </c>
      <c r="H963" s="2" t="s">
        <v>44</v>
      </c>
      <c r="I963" s="2" t="s">
        <v>46</v>
      </c>
      <c r="J963" s="6" t="s">
        <v>24</v>
      </c>
      <c r="K963" s="7" t="s">
        <v>24</v>
      </c>
      <c r="L963" s="2" t="s">
        <v>24</v>
      </c>
      <c r="M963" s="3">
        <f>VLOOKUP(A963,'Pro rata results to population'!$A$6:$E$1046,5,FALSE)</f>
        <v>59.422993860056906</v>
      </c>
      <c r="N963" s="3">
        <v>3.381234150464921</v>
      </c>
      <c r="O963" s="2">
        <v>2.5</v>
      </c>
      <c r="P963" s="3">
        <f t="shared" si="70"/>
        <v>-0.3524936601859685</v>
      </c>
      <c r="Q963" s="2" t="s">
        <v>25</v>
      </c>
      <c r="R963" s="33" t="str">
        <f t="shared" si="71"/>
        <v>Yes</v>
      </c>
      <c r="S963" s="34">
        <f t="shared" si="72"/>
        <v>56.901107312563852</v>
      </c>
      <c r="T963" s="33">
        <f t="shared" si="73"/>
        <v>4</v>
      </c>
      <c r="U963" s="2">
        <f t="shared" si="74"/>
        <v>933</v>
      </c>
      <c r="V963" s="31"/>
    </row>
    <row r="964" spans="1:22">
      <c r="A964" s="2">
        <v>962</v>
      </c>
      <c r="B964" s="2" t="s">
        <v>98</v>
      </c>
      <c r="C964" s="2" t="s">
        <v>41</v>
      </c>
      <c r="D964" s="2" t="s">
        <v>42</v>
      </c>
      <c r="E964" s="2" t="s">
        <v>52</v>
      </c>
      <c r="F964" s="2" t="s">
        <v>342</v>
      </c>
      <c r="G964" s="2" t="s">
        <v>586</v>
      </c>
      <c r="H964" s="2" t="s">
        <v>44</v>
      </c>
      <c r="I964" s="2" t="s">
        <v>47</v>
      </c>
      <c r="J964" s="6" t="s">
        <v>62</v>
      </c>
      <c r="K964" s="7" t="s">
        <v>24</v>
      </c>
      <c r="L964" s="2" t="s">
        <v>24</v>
      </c>
      <c r="M964" s="3">
        <f>VLOOKUP(A964,'Pro rata results to population'!$A$6:$E$1046,5,FALSE)</f>
        <v>17.203452119383734</v>
      </c>
      <c r="N964" s="3">
        <v>2.4513947590870666</v>
      </c>
      <c r="O964" s="2">
        <v>2.5</v>
      </c>
      <c r="P964" s="3">
        <f t="shared" ref="P964:P1027" si="75">SUM(1-(N964/O964))</f>
        <v>1.9442096365173356E-2</v>
      </c>
      <c r="Q964" s="2" t="s">
        <v>25</v>
      </c>
      <c r="R964" s="33" t="str">
        <f t="shared" ref="R964:R1027" si="76">IF(AND(P964&lt;0.5,P964&gt;-0.5),"Yes","No")</f>
        <v>Yes</v>
      </c>
      <c r="S964" s="34">
        <f t="shared" ref="S964:S1027" si="77">SUM(N964/(M964/1000))</f>
        <v>142.49435183564083</v>
      </c>
      <c r="T964" s="33">
        <f t="shared" ref="T964:T1027" si="78">IF(S964&lt;=12,1,IF(S964&lt;25,2,IF(S964&lt;50,3,IF(S964&lt;100,4,5))))</f>
        <v>5</v>
      </c>
      <c r="U964" s="2">
        <f t="shared" ref="U964:U1027" si="79">RANK(S964,S$3:S$1043)</f>
        <v>609</v>
      </c>
      <c r="V964" s="31"/>
    </row>
    <row r="965" spans="1:22">
      <c r="A965" s="2">
        <v>963</v>
      </c>
      <c r="B965" s="2" t="s">
        <v>98</v>
      </c>
      <c r="C965" s="2" t="s">
        <v>41</v>
      </c>
      <c r="D965" s="2" t="s">
        <v>42</v>
      </c>
      <c r="E965" s="2" t="s">
        <v>52</v>
      </c>
      <c r="F965" s="2" t="s">
        <v>342</v>
      </c>
      <c r="G965" s="2" t="s">
        <v>586</v>
      </c>
      <c r="H965" s="2" t="s">
        <v>44</v>
      </c>
      <c r="I965" s="2" t="s">
        <v>47</v>
      </c>
      <c r="J965" s="6" t="s">
        <v>587</v>
      </c>
      <c r="K965" s="7" t="s">
        <v>24</v>
      </c>
      <c r="L965" s="2" t="s">
        <v>24</v>
      </c>
      <c r="M965" s="3">
        <f>VLOOKUP(A965,'Pro rata results to population'!$A$6:$E$1046,5,FALSE)</f>
        <v>75.834576323805237</v>
      </c>
      <c r="N965" s="3">
        <v>3.5502958579881669</v>
      </c>
      <c r="O965" s="2">
        <v>2.5</v>
      </c>
      <c r="P965" s="3">
        <f t="shared" si="75"/>
        <v>-0.42011834319526686</v>
      </c>
      <c r="Q965" s="2" t="s">
        <v>25</v>
      </c>
      <c r="R965" s="33" t="str">
        <f t="shared" si="76"/>
        <v>Yes</v>
      </c>
      <c r="S965" s="34">
        <f t="shared" si="77"/>
        <v>46.81632086699868</v>
      </c>
      <c r="T965" s="33">
        <f t="shared" si="78"/>
        <v>3</v>
      </c>
      <c r="U965" s="2">
        <f t="shared" si="79"/>
        <v>971</v>
      </c>
      <c r="V965" s="31"/>
    </row>
    <row r="966" spans="1:22">
      <c r="A966" s="2">
        <v>964</v>
      </c>
      <c r="B966" s="2" t="s">
        <v>98</v>
      </c>
      <c r="C966" s="2" t="s">
        <v>41</v>
      </c>
      <c r="D966" s="2" t="s">
        <v>42</v>
      </c>
      <c r="E966" s="2" t="s">
        <v>52</v>
      </c>
      <c r="F966" s="2" t="s">
        <v>342</v>
      </c>
      <c r="G966" s="2" t="s">
        <v>586</v>
      </c>
      <c r="H966" s="2" t="s">
        <v>44</v>
      </c>
      <c r="I966" s="2" t="s">
        <v>76</v>
      </c>
      <c r="J966" s="6" t="s">
        <v>443</v>
      </c>
      <c r="K966" s="7" t="s">
        <v>24</v>
      </c>
      <c r="L966" s="2" t="s">
        <v>24</v>
      </c>
      <c r="M966" s="3">
        <f>VLOOKUP(A966,'Pro rata results to population'!$A$6:$E$1046,5,FALSE)</f>
        <v>65.536967990607408</v>
      </c>
      <c r="N966" s="3">
        <v>2.5359256128486907</v>
      </c>
      <c r="O966" s="2">
        <v>2.5</v>
      </c>
      <c r="P966" s="3">
        <f t="shared" si="75"/>
        <v>-1.4370245139476268E-2</v>
      </c>
      <c r="Q966" s="2" t="s">
        <v>25</v>
      </c>
      <c r="R966" s="33" t="str">
        <f t="shared" si="76"/>
        <v>Yes</v>
      </c>
      <c r="S966" s="34">
        <f t="shared" si="77"/>
        <v>38.694582471562207</v>
      </c>
      <c r="T966" s="33">
        <f t="shared" si="78"/>
        <v>3</v>
      </c>
      <c r="U966" s="2">
        <f t="shared" si="79"/>
        <v>992</v>
      </c>
      <c r="V966" s="31"/>
    </row>
    <row r="967" spans="1:22">
      <c r="A967" s="2">
        <v>965</v>
      </c>
      <c r="B967" s="2" t="s">
        <v>98</v>
      </c>
      <c r="C967" s="2" t="s">
        <v>41</v>
      </c>
      <c r="D967" s="2" t="s">
        <v>42</v>
      </c>
      <c r="E967" s="2" t="s">
        <v>52</v>
      </c>
      <c r="F967" s="2" t="s">
        <v>342</v>
      </c>
      <c r="G967" s="2" t="s">
        <v>586</v>
      </c>
      <c r="H967" s="2" t="s">
        <v>44</v>
      </c>
      <c r="I967" s="2" t="s">
        <v>76</v>
      </c>
      <c r="J967" s="6" t="s">
        <v>58</v>
      </c>
      <c r="K967" s="7" t="s">
        <v>24</v>
      </c>
      <c r="L967" s="2" t="s">
        <v>24</v>
      </c>
      <c r="M967" s="3">
        <f>VLOOKUP(A967,'Pro rata results to population'!$A$6:$E$1046,5,FALSE)</f>
        <v>37.330840018548201</v>
      </c>
      <c r="N967" s="3">
        <v>3.4657650042265447</v>
      </c>
      <c r="O967" s="2">
        <v>2.5</v>
      </c>
      <c r="P967" s="3">
        <f t="shared" si="75"/>
        <v>-0.38630600169061791</v>
      </c>
      <c r="Q967" s="2" t="s">
        <v>25</v>
      </c>
      <c r="R967" s="33" t="str">
        <f t="shared" si="76"/>
        <v>Yes</v>
      </c>
      <c r="S967" s="34">
        <f t="shared" si="77"/>
        <v>92.839191470230631</v>
      </c>
      <c r="T967" s="33">
        <f t="shared" si="78"/>
        <v>4</v>
      </c>
      <c r="U967" s="2">
        <f t="shared" si="79"/>
        <v>793</v>
      </c>
      <c r="V967" s="31"/>
    </row>
    <row r="968" spans="1:22">
      <c r="A968" s="2">
        <v>966</v>
      </c>
      <c r="B968" s="2" t="s">
        <v>98</v>
      </c>
      <c r="C968" s="2" t="s">
        <v>82</v>
      </c>
      <c r="D968" s="2" t="s">
        <v>82</v>
      </c>
      <c r="E968" s="2" t="s">
        <v>28</v>
      </c>
      <c r="F968" s="2" t="s">
        <v>33</v>
      </c>
      <c r="G968" s="2" t="s">
        <v>38</v>
      </c>
      <c r="H968" s="2" t="s">
        <v>43</v>
      </c>
      <c r="I968" s="2" t="s">
        <v>76</v>
      </c>
      <c r="J968" s="6" t="s">
        <v>588</v>
      </c>
      <c r="K968" s="7" t="s">
        <v>24</v>
      </c>
      <c r="L968" s="2" t="s">
        <v>24</v>
      </c>
      <c r="M968" s="3">
        <f>VLOOKUP(A968,'Pro rata results to population'!$A$6:$E$1046,5,FALSE)</f>
        <v>15.149735810804653</v>
      </c>
      <c r="N968" s="3">
        <v>2.3668639053254443</v>
      </c>
      <c r="O968" s="2">
        <v>2.5</v>
      </c>
      <c r="P968" s="3">
        <f t="shared" si="75"/>
        <v>5.3254437869822313E-2</v>
      </c>
      <c r="Q968" s="2" t="s">
        <v>25</v>
      </c>
      <c r="R968" s="33" t="str">
        <f t="shared" si="76"/>
        <v>Yes</v>
      </c>
      <c r="S968" s="34">
        <f t="shared" si="77"/>
        <v>156.23136501412907</v>
      </c>
      <c r="T968" s="33">
        <f t="shared" si="78"/>
        <v>5</v>
      </c>
      <c r="U968" s="2">
        <f t="shared" si="79"/>
        <v>563</v>
      </c>
      <c r="V968" s="31"/>
    </row>
    <row r="969" spans="1:22">
      <c r="A969" s="2">
        <v>967</v>
      </c>
      <c r="B969" s="2" t="s">
        <v>98</v>
      </c>
      <c r="C969" s="2" t="s">
        <v>82</v>
      </c>
      <c r="D969" s="2" t="s">
        <v>82</v>
      </c>
      <c r="E969" s="2" t="s">
        <v>28</v>
      </c>
      <c r="F969" s="2" t="s">
        <v>33</v>
      </c>
      <c r="G969" s="2" t="s">
        <v>38</v>
      </c>
      <c r="H969" s="2" t="s">
        <v>43</v>
      </c>
      <c r="I969" s="2" t="s">
        <v>76</v>
      </c>
      <c r="J969" s="6" t="s">
        <v>58</v>
      </c>
      <c r="K969" s="7" t="s">
        <v>568</v>
      </c>
      <c r="L969" s="2" t="s">
        <v>24</v>
      </c>
      <c r="M969" s="3">
        <f>VLOOKUP(A969,'Pro rata results to population'!$A$6:$E$1046,5,FALSE)</f>
        <v>17.480373671088365</v>
      </c>
      <c r="N969" s="3">
        <v>2.197802197802198</v>
      </c>
      <c r="O969" s="2">
        <v>2.5</v>
      </c>
      <c r="P969" s="3">
        <f t="shared" si="75"/>
        <v>0.12087912087912078</v>
      </c>
      <c r="Q969" s="2" t="s">
        <v>25</v>
      </c>
      <c r="R969" s="33" t="str">
        <f t="shared" si="76"/>
        <v>Yes</v>
      </c>
      <c r="S969" s="34">
        <f t="shared" si="77"/>
        <v>125.72970344662879</v>
      </c>
      <c r="T969" s="33">
        <f t="shared" si="78"/>
        <v>5</v>
      </c>
      <c r="U969" s="2">
        <f t="shared" si="79"/>
        <v>670</v>
      </c>
      <c r="V969" s="31"/>
    </row>
    <row r="970" spans="1:22">
      <c r="A970" s="2">
        <v>968</v>
      </c>
      <c r="B970" s="2" t="s">
        <v>98</v>
      </c>
      <c r="C970" s="2" t="s">
        <v>82</v>
      </c>
      <c r="D970" s="2" t="s">
        <v>82</v>
      </c>
      <c r="E970" s="2" t="s">
        <v>28</v>
      </c>
      <c r="F970" s="2" t="s">
        <v>33</v>
      </c>
      <c r="G970" s="2" t="s">
        <v>38</v>
      </c>
      <c r="H970" s="2" t="s">
        <v>43</v>
      </c>
      <c r="I970" s="2" t="s">
        <v>76</v>
      </c>
      <c r="J970" s="6" t="s">
        <v>58</v>
      </c>
      <c r="K970" s="7" t="s">
        <v>170</v>
      </c>
      <c r="L970" s="2" t="s">
        <v>24</v>
      </c>
      <c r="M970" s="3">
        <f>VLOOKUP(A970,'Pro rata results to population'!$A$6:$E$1046,5,FALSE)</f>
        <v>8.3889097741637233</v>
      </c>
      <c r="N970" s="3">
        <v>2.6204564666103134</v>
      </c>
      <c r="O970" s="2">
        <v>2.5</v>
      </c>
      <c r="P970" s="3">
        <f t="shared" si="75"/>
        <v>-4.8182586644125447E-2</v>
      </c>
      <c r="Q970" s="2" t="s">
        <v>25</v>
      </c>
      <c r="R970" s="33" t="str">
        <f t="shared" si="76"/>
        <v>Yes</v>
      </c>
      <c r="S970" s="34">
        <f t="shared" si="77"/>
        <v>312.37151634182914</v>
      </c>
      <c r="T970" s="33">
        <f t="shared" si="78"/>
        <v>5</v>
      </c>
      <c r="U970" s="2">
        <f t="shared" si="79"/>
        <v>305</v>
      </c>
      <c r="V970" s="31"/>
    </row>
    <row r="971" spans="1:22">
      <c r="A971" s="2">
        <v>969</v>
      </c>
      <c r="B971" s="2" t="s">
        <v>98</v>
      </c>
      <c r="C971" s="2" t="s">
        <v>82</v>
      </c>
      <c r="D971" s="2" t="s">
        <v>82</v>
      </c>
      <c r="E971" s="2" t="s">
        <v>28</v>
      </c>
      <c r="F971" s="2" t="s">
        <v>33</v>
      </c>
      <c r="G971" s="2" t="s">
        <v>38</v>
      </c>
      <c r="H971" s="2" t="s">
        <v>301</v>
      </c>
      <c r="I971" s="2" t="s">
        <v>45</v>
      </c>
      <c r="J971" s="6" t="s">
        <v>24</v>
      </c>
      <c r="K971" s="7" t="s">
        <v>24</v>
      </c>
      <c r="L971" s="2" t="s">
        <v>24</v>
      </c>
      <c r="M971" s="3">
        <f>VLOOKUP(A971,'Pro rata results to population'!$A$6:$E$1046,5,FALSE)</f>
        <v>52.200617560477582</v>
      </c>
      <c r="N971" s="3">
        <v>3.6348267117497901</v>
      </c>
      <c r="O971" s="2">
        <v>2.5</v>
      </c>
      <c r="P971" s="3">
        <f t="shared" si="75"/>
        <v>-0.45393068469991604</v>
      </c>
      <c r="Q971" s="2" t="s">
        <v>25</v>
      </c>
      <c r="R971" s="33" t="str">
        <f t="shared" si="76"/>
        <v>Yes</v>
      </c>
      <c r="S971" s="34">
        <f t="shared" si="77"/>
        <v>69.631871836355629</v>
      </c>
      <c r="T971" s="33">
        <f t="shared" si="78"/>
        <v>4</v>
      </c>
      <c r="U971" s="2">
        <f t="shared" si="79"/>
        <v>882</v>
      </c>
      <c r="V971" s="31"/>
    </row>
    <row r="972" spans="1:22">
      <c r="A972" s="2">
        <v>970</v>
      </c>
      <c r="B972" s="2" t="s">
        <v>98</v>
      </c>
      <c r="C972" s="2" t="s">
        <v>82</v>
      </c>
      <c r="D972" s="2" t="s">
        <v>82</v>
      </c>
      <c r="E972" s="2" t="s">
        <v>28</v>
      </c>
      <c r="F972" s="2" t="s">
        <v>33</v>
      </c>
      <c r="G972" s="2" t="s">
        <v>38</v>
      </c>
      <c r="H972" s="2" t="s">
        <v>301</v>
      </c>
      <c r="I972" s="2" t="s">
        <v>46</v>
      </c>
      <c r="J972" s="6" t="s">
        <v>442</v>
      </c>
      <c r="K972" s="7" t="s">
        <v>24</v>
      </c>
      <c r="L972" s="2" t="s">
        <v>24</v>
      </c>
      <c r="M972" s="3">
        <f>VLOOKUP(A972,'Pro rata results to population'!$A$6:$E$1046,5,FALSE)</f>
        <v>22.814836119059187</v>
      </c>
      <c r="N972" s="3">
        <v>3.6348267117497906</v>
      </c>
      <c r="O972" s="2">
        <v>2.5</v>
      </c>
      <c r="P972" s="3">
        <f t="shared" si="75"/>
        <v>-0.45393068469991626</v>
      </c>
      <c r="Q972" s="2" t="s">
        <v>25</v>
      </c>
      <c r="R972" s="33" t="str">
        <f t="shared" si="76"/>
        <v>Yes</v>
      </c>
      <c r="S972" s="34">
        <f t="shared" si="77"/>
        <v>159.31855450468515</v>
      </c>
      <c r="T972" s="33">
        <f t="shared" si="78"/>
        <v>5</v>
      </c>
      <c r="U972" s="2">
        <f t="shared" si="79"/>
        <v>550</v>
      </c>
      <c r="V972" s="31"/>
    </row>
    <row r="973" spans="1:22">
      <c r="A973" s="2">
        <v>971</v>
      </c>
      <c r="B973" s="2" t="s">
        <v>98</v>
      </c>
      <c r="C973" s="2" t="s">
        <v>82</v>
      </c>
      <c r="D973" s="2" t="s">
        <v>82</v>
      </c>
      <c r="E973" s="2" t="s">
        <v>28</v>
      </c>
      <c r="F973" s="2" t="s">
        <v>33</v>
      </c>
      <c r="G973" s="2" t="s">
        <v>38</v>
      </c>
      <c r="H973" s="2" t="s">
        <v>301</v>
      </c>
      <c r="I973" s="2" t="s">
        <v>46</v>
      </c>
      <c r="J973" s="6" t="s">
        <v>252</v>
      </c>
      <c r="K973" s="7" t="s">
        <v>24</v>
      </c>
      <c r="L973" s="2" t="s">
        <v>24</v>
      </c>
      <c r="M973" s="3">
        <f>VLOOKUP(A973,'Pro rata results to population'!$A$6:$E$1046,5,FALSE)</f>
        <v>36.007030150170038</v>
      </c>
      <c r="N973" s="3">
        <v>2.8740490278951834</v>
      </c>
      <c r="O973" s="2">
        <v>2.5</v>
      </c>
      <c r="P973" s="3">
        <f t="shared" si="75"/>
        <v>-0.14961961115807343</v>
      </c>
      <c r="Q973" s="2" t="s">
        <v>25</v>
      </c>
      <c r="R973" s="33" t="str">
        <f t="shared" si="76"/>
        <v>Yes</v>
      </c>
      <c r="S973" s="34">
        <f t="shared" si="77"/>
        <v>79.819107988321861</v>
      </c>
      <c r="T973" s="33">
        <f t="shared" si="78"/>
        <v>4</v>
      </c>
      <c r="U973" s="2">
        <f t="shared" si="79"/>
        <v>841</v>
      </c>
      <c r="V973" s="31"/>
    </row>
    <row r="974" spans="1:22">
      <c r="A974" s="2">
        <v>972</v>
      </c>
      <c r="B974" s="2" t="s">
        <v>98</v>
      </c>
      <c r="C974" s="2" t="s">
        <v>82</v>
      </c>
      <c r="D974" s="2" t="s">
        <v>82</v>
      </c>
      <c r="E974" s="2" t="s">
        <v>28</v>
      </c>
      <c r="F974" s="2" t="s">
        <v>33</v>
      </c>
      <c r="G974" s="2" t="s">
        <v>38</v>
      </c>
      <c r="H974" s="2" t="s">
        <v>301</v>
      </c>
      <c r="I974" s="2" t="s">
        <v>47</v>
      </c>
      <c r="J974" s="6" t="s">
        <v>62</v>
      </c>
      <c r="K974" s="7" t="s">
        <v>589</v>
      </c>
      <c r="L974" s="2" t="s">
        <v>24</v>
      </c>
      <c r="M974" s="3">
        <f>VLOOKUP(A974,'Pro rata results to population'!$A$6:$E$1046,5,FALSE)</f>
        <v>9.9384518471227317</v>
      </c>
      <c r="N974" s="3">
        <v>2.4513947590870675</v>
      </c>
      <c r="O974" s="2">
        <v>2.5</v>
      </c>
      <c r="P974" s="3">
        <f t="shared" si="75"/>
        <v>1.9442096365173023E-2</v>
      </c>
      <c r="Q974" s="2" t="s">
        <v>25</v>
      </c>
      <c r="R974" s="33" t="str">
        <f t="shared" si="76"/>
        <v>Yes</v>
      </c>
      <c r="S974" s="34">
        <f t="shared" si="77"/>
        <v>246.65760792479639</v>
      </c>
      <c r="T974" s="33">
        <f t="shared" si="78"/>
        <v>5</v>
      </c>
      <c r="U974" s="2">
        <f t="shared" si="79"/>
        <v>372</v>
      </c>
      <c r="V974" s="31"/>
    </row>
    <row r="975" spans="1:22">
      <c r="A975" s="2">
        <v>973</v>
      </c>
      <c r="B975" s="2" t="s">
        <v>98</v>
      </c>
      <c r="C975" s="2" t="s">
        <v>82</v>
      </c>
      <c r="D975" s="2" t="s">
        <v>82</v>
      </c>
      <c r="E975" s="2" t="s">
        <v>28</v>
      </c>
      <c r="F975" s="2" t="s">
        <v>33</v>
      </c>
      <c r="G975" s="2" t="s">
        <v>38</v>
      </c>
      <c r="H975" s="2" t="s">
        <v>301</v>
      </c>
      <c r="I975" s="2" t="s">
        <v>47</v>
      </c>
      <c r="J975" s="6" t="s">
        <v>62</v>
      </c>
      <c r="K975" s="7" t="s">
        <v>590</v>
      </c>
      <c r="L975" s="2" t="s">
        <v>24</v>
      </c>
      <c r="M975" s="3">
        <f>VLOOKUP(A975,'Pro rata results to population'!$A$6:$E$1046,5,FALSE)</f>
        <v>11.701490647369091</v>
      </c>
      <c r="N975" s="3">
        <v>1.3524936601859678</v>
      </c>
      <c r="O975" s="2">
        <v>2.5</v>
      </c>
      <c r="P975" s="3">
        <f t="shared" si="75"/>
        <v>0.45900253592561291</v>
      </c>
      <c r="Q975" s="2" t="s">
        <v>25</v>
      </c>
      <c r="R975" s="33" t="str">
        <f t="shared" si="76"/>
        <v>Yes</v>
      </c>
      <c r="S975" s="34">
        <f t="shared" si="77"/>
        <v>115.58302279120791</v>
      </c>
      <c r="T975" s="33">
        <f t="shared" si="78"/>
        <v>5</v>
      </c>
      <c r="U975" s="2">
        <f t="shared" si="79"/>
        <v>713</v>
      </c>
      <c r="V975" s="31"/>
    </row>
    <row r="976" spans="1:22">
      <c r="A976" s="2">
        <v>974</v>
      </c>
      <c r="B976" s="2" t="s">
        <v>98</v>
      </c>
      <c r="C976" s="2" t="s">
        <v>82</v>
      </c>
      <c r="D976" s="2" t="s">
        <v>82</v>
      </c>
      <c r="E976" s="2" t="s">
        <v>28</v>
      </c>
      <c r="F976" s="2" t="s">
        <v>33</v>
      </c>
      <c r="G976" s="2" t="s">
        <v>38</v>
      </c>
      <c r="H976" s="2" t="s">
        <v>301</v>
      </c>
      <c r="I976" s="2" t="s">
        <v>47</v>
      </c>
      <c r="J976" s="6" t="s">
        <v>63</v>
      </c>
      <c r="K976" s="7" t="s">
        <v>24</v>
      </c>
      <c r="L976" s="2" t="s">
        <v>24</v>
      </c>
      <c r="M976" s="3">
        <f>VLOOKUP(A976,'Pro rata results to population'!$A$6:$E$1046,5,FALSE)</f>
        <v>23.835615653239145</v>
      </c>
      <c r="N976" s="3">
        <v>2.3668639053254439</v>
      </c>
      <c r="O976" s="2">
        <v>2.5</v>
      </c>
      <c r="P976" s="3">
        <f t="shared" si="75"/>
        <v>5.3254437869822424E-2</v>
      </c>
      <c r="Q976" s="2" t="s">
        <v>25</v>
      </c>
      <c r="R976" s="33" t="str">
        <f t="shared" si="76"/>
        <v>Yes</v>
      </c>
      <c r="S976" s="34">
        <f t="shared" si="77"/>
        <v>99.299465965495145</v>
      </c>
      <c r="T976" s="33">
        <f t="shared" si="78"/>
        <v>4</v>
      </c>
      <c r="U976" s="2">
        <f t="shared" si="79"/>
        <v>773</v>
      </c>
      <c r="V976" s="31"/>
    </row>
    <row r="977" spans="1:22">
      <c r="A977" s="2">
        <v>975</v>
      </c>
      <c r="B977" s="2" t="s">
        <v>98</v>
      </c>
      <c r="C977" s="2" t="s">
        <v>82</v>
      </c>
      <c r="D977" s="2" t="s">
        <v>82</v>
      </c>
      <c r="E977" s="2" t="s">
        <v>28</v>
      </c>
      <c r="F977" s="2" t="s">
        <v>33</v>
      </c>
      <c r="G977" s="2" t="s">
        <v>38</v>
      </c>
      <c r="H977" s="2" t="s">
        <v>301</v>
      </c>
      <c r="I977" s="2" t="s">
        <v>47</v>
      </c>
      <c r="J977" s="6" t="s">
        <v>64</v>
      </c>
      <c r="K977" s="7" t="s">
        <v>591</v>
      </c>
      <c r="L977" s="2" t="s">
        <v>24</v>
      </c>
      <c r="M977" s="3">
        <f>VLOOKUP(A977,'Pro rata results to population'!$A$6:$E$1046,5,FALSE)</f>
        <v>13.378996729017523</v>
      </c>
      <c r="N977" s="3">
        <v>2.1132713440405748</v>
      </c>
      <c r="O977" s="2">
        <v>2.5</v>
      </c>
      <c r="P977" s="3">
        <f t="shared" si="75"/>
        <v>0.15469146238377007</v>
      </c>
      <c r="Q977" s="2" t="s">
        <v>25</v>
      </c>
      <c r="R977" s="33" t="str">
        <f t="shared" si="76"/>
        <v>Yes</v>
      </c>
      <c r="S977" s="34">
        <f t="shared" si="77"/>
        <v>157.95439574756227</v>
      </c>
      <c r="T977" s="33">
        <f t="shared" si="78"/>
        <v>5</v>
      </c>
      <c r="U977" s="2">
        <f t="shared" si="79"/>
        <v>557</v>
      </c>
      <c r="V977" s="31"/>
    </row>
    <row r="978" spans="1:22">
      <c r="A978" s="2">
        <v>976</v>
      </c>
      <c r="B978" s="2" t="s">
        <v>98</v>
      </c>
      <c r="C978" s="2" t="s">
        <v>82</v>
      </c>
      <c r="D978" s="2" t="s">
        <v>82</v>
      </c>
      <c r="E978" s="2" t="s">
        <v>28</v>
      </c>
      <c r="F978" s="2" t="s">
        <v>33</v>
      </c>
      <c r="G978" s="2" t="s">
        <v>38</v>
      </c>
      <c r="H978" s="2" t="s">
        <v>301</v>
      </c>
      <c r="I978" s="2" t="s">
        <v>47</v>
      </c>
      <c r="J978" s="6" t="s">
        <v>64</v>
      </c>
      <c r="K978" s="7" t="s">
        <v>592</v>
      </c>
      <c r="L978" s="2" t="s">
        <v>24</v>
      </c>
      <c r="M978" s="3">
        <f>VLOOKUP(A978,'Pro rata results to population'!$A$6:$E$1046,5,FALSE)</f>
        <v>16.818492572578517</v>
      </c>
      <c r="N978" s="3">
        <v>1.7751479289940824</v>
      </c>
      <c r="O978" s="2">
        <v>2.5</v>
      </c>
      <c r="P978" s="3">
        <f t="shared" si="75"/>
        <v>0.28994082840236701</v>
      </c>
      <c r="Q978" s="2" t="s">
        <v>25</v>
      </c>
      <c r="R978" s="33" t="str">
        <f t="shared" si="76"/>
        <v>Yes</v>
      </c>
      <c r="S978" s="34">
        <f t="shared" si="77"/>
        <v>105.54738608906889</v>
      </c>
      <c r="T978" s="33">
        <f t="shared" si="78"/>
        <v>5</v>
      </c>
      <c r="U978" s="2">
        <f t="shared" si="79"/>
        <v>746</v>
      </c>
      <c r="V978" s="31"/>
    </row>
    <row r="979" spans="1:22">
      <c r="A979" s="2">
        <v>977</v>
      </c>
      <c r="B979" s="2" t="s">
        <v>98</v>
      </c>
      <c r="C979" s="2" t="s">
        <v>82</v>
      </c>
      <c r="D979" s="2" t="s">
        <v>82</v>
      </c>
      <c r="E979" s="2" t="s">
        <v>28</v>
      </c>
      <c r="F979" s="2" t="s">
        <v>33</v>
      </c>
      <c r="G979" s="2" t="s">
        <v>38</v>
      </c>
      <c r="H979" s="2" t="s">
        <v>301</v>
      </c>
      <c r="I979" s="2" t="s">
        <v>47</v>
      </c>
      <c r="J979" s="6" t="s">
        <v>64</v>
      </c>
      <c r="K979" s="7" t="s">
        <v>593</v>
      </c>
      <c r="L979" s="2" t="s">
        <v>24</v>
      </c>
      <c r="M979" s="3">
        <f>VLOOKUP(A979,'Pro rata results to population'!$A$6:$E$1046,5,FALSE)</f>
        <v>21.514466679543482</v>
      </c>
      <c r="N979" s="3">
        <v>2.4513947590870675</v>
      </c>
      <c r="O979" s="2">
        <v>2.5</v>
      </c>
      <c r="P979" s="3">
        <f t="shared" si="75"/>
        <v>1.9442096365173023E-2</v>
      </c>
      <c r="Q979" s="2" t="s">
        <v>25</v>
      </c>
      <c r="R979" s="33" t="str">
        <f t="shared" si="76"/>
        <v>Yes</v>
      </c>
      <c r="S979" s="34">
        <f t="shared" si="77"/>
        <v>113.94169307566048</v>
      </c>
      <c r="T979" s="33">
        <f t="shared" si="78"/>
        <v>5</v>
      </c>
      <c r="U979" s="2">
        <f t="shared" si="79"/>
        <v>721</v>
      </c>
      <c r="V979" s="31"/>
    </row>
    <row r="980" spans="1:22">
      <c r="A980" s="2">
        <v>978</v>
      </c>
      <c r="B980" s="2" t="s">
        <v>98</v>
      </c>
      <c r="C980" s="2" t="s">
        <v>82</v>
      </c>
      <c r="D980" s="2" t="s">
        <v>82</v>
      </c>
      <c r="E980" s="2" t="s">
        <v>28</v>
      </c>
      <c r="F980" s="2" t="s">
        <v>33</v>
      </c>
      <c r="G980" s="2" t="s">
        <v>38</v>
      </c>
      <c r="H980" s="2" t="s">
        <v>301</v>
      </c>
      <c r="I980" s="2" t="s">
        <v>76</v>
      </c>
      <c r="J980" s="6" t="s">
        <v>65</v>
      </c>
      <c r="K980" s="7" t="s">
        <v>24</v>
      </c>
      <c r="L980" s="2" t="s">
        <v>24</v>
      </c>
      <c r="M980" s="3">
        <f>VLOOKUP(A980,'Pro rata results to population'!$A$6:$E$1046,5,FALSE)</f>
        <v>20.098340449951717</v>
      </c>
      <c r="N980" s="3">
        <v>3.5502958579881678</v>
      </c>
      <c r="O980" s="2">
        <v>2.5</v>
      </c>
      <c r="P980" s="3">
        <f t="shared" si="75"/>
        <v>-0.42011834319526709</v>
      </c>
      <c r="Q980" s="2" t="s">
        <v>25</v>
      </c>
      <c r="R980" s="33" t="str">
        <f t="shared" si="76"/>
        <v>Yes</v>
      </c>
      <c r="S980" s="34">
        <f t="shared" si="77"/>
        <v>176.64621946418947</v>
      </c>
      <c r="T980" s="33">
        <f t="shared" si="78"/>
        <v>5</v>
      </c>
      <c r="U980" s="2">
        <f t="shared" si="79"/>
        <v>510</v>
      </c>
      <c r="V980" s="31"/>
    </row>
    <row r="981" spans="1:22">
      <c r="A981" s="2">
        <v>979</v>
      </c>
      <c r="B981" s="2" t="s">
        <v>98</v>
      </c>
      <c r="C981" s="2" t="s">
        <v>82</v>
      </c>
      <c r="D981" s="2" t="s">
        <v>82</v>
      </c>
      <c r="E981" s="2" t="s">
        <v>28</v>
      </c>
      <c r="F981" s="2" t="s">
        <v>33</v>
      </c>
      <c r="G981" s="2" t="s">
        <v>38</v>
      </c>
      <c r="H981" s="2" t="s">
        <v>301</v>
      </c>
      <c r="I981" s="2" t="s">
        <v>76</v>
      </c>
      <c r="J981" s="6" t="s">
        <v>68</v>
      </c>
      <c r="K981" s="7" t="s">
        <v>594</v>
      </c>
      <c r="L981" s="2" t="s">
        <v>24</v>
      </c>
      <c r="M981" s="3">
        <f>VLOOKUP(A981,'Pro rata results to population'!$A$6:$E$1046,5,FALSE)</f>
        <v>9.2858219207812276</v>
      </c>
      <c r="N981" s="3">
        <v>1.5215553677092137</v>
      </c>
      <c r="O981" s="2">
        <v>2.5</v>
      </c>
      <c r="P981" s="3">
        <f t="shared" si="75"/>
        <v>0.39137785291631455</v>
      </c>
      <c r="Q981" s="2" t="s">
        <v>25</v>
      </c>
      <c r="R981" s="33" t="str">
        <f t="shared" si="76"/>
        <v>Yes</v>
      </c>
      <c r="S981" s="34">
        <f t="shared" si="77"/>
        <v>163.85790947638628</v>
      </c>
      <c r="T981" s="33">
        <f t="shared" si="78"/>
        <v>5</v>
      </c>
      <c r="U981" s="2">
        <f t="shared" si="79"/>
        <v>534</v>
      </c>
      <c r="V981" s="31"/>
    </row>
    <row r="982" spans="1:22">
      <c r="A982" s="2">
        <v>980</v>
      </c>
      <c r="B982" s="2" t="s">
        <v>98</v>
      </c>
      <c r="C982" s="2" t="s">
        <v>82</v>
      </c>
      <c r="D982" s="2" t="s">
        <v>82</v>
      </c>
      <c r="E982" s="2" t="s">
        <v>28</v>
      </c>
      <c r="F982" s="2" t="s">
        <v>33</v>
      </c>
      <c r="G982" s="2" t="s">
        <v>38</v>
      </c>
      <c r="H982" s="2" t="s">
        <v>301</v>
      </c>
      <c r="I982" s="2" t="s">
        <v>76</v>
      </c>
      <c r="J982" s="6" t="s">
        <v>68</v>
      </c>
      <c r="K982" s="7" t="s">
        <v>595</v>
      </c>
      <c r="L982" s="2" t="s">
        <v>24</v>
      </c>
      <c r="M982" s="3">
        <f>VLOOKUP(A982,'Pro rata results to population'!$A$6:$E$1046,5,FALSE)</f>
        <v>13.426276355425701</v>
      </c>
      <c r="N982" s="3">
        <v>2.6204564666103138</v>
      </c>
      <c r="O982" s="2">
        <v>2.5</v>
      </c>
      <c r="P982" s="3">
        <f t="shared" si="75"/>
        <v>-4.8182586644125447E-2</v>
      </c>
      <c r="Q982" s="2" t="s">
        <v>25</v>
      </c>
      <c r="R982" s="33" t="str">
        <f t="shared" si="76"/>
        <v>Yes</v>
      </c>
      <c r="S982" s="34">
        <f t="shared" si="77"/>
        <v>195.17373225759349</v>
      </c>
      <c r="T982" s="33">
        <f t="shared" si="78"/>
        <v>5</v>
      </c>
      <c r="U982" s="2">
        <f t="shared" si="79"/>
        <v>468</v>
      </c>
      <c r="V982" s="31"/>
    </row>
    <row r="983" spans="1:22">
      <c r="A983" s="2">
        <v>981</v>
      </c>
      <c r="B983" s="2" t="s">
        <v>98</v>
      </c>
      <c r="C983" s="2" t="s">
        <v>82</v>
      </c>
      <c r="D983" s="2" t="s">
        <v>82</v>
      </c>
      <c r="E983" s="2" t="s">
        <v>28</v>
      </c>
      <c r="F983" s="2" t="s">
        <v>33</v>
      </c>
      <c r="G983" s="2" t="s">
        <v>38</v>
      </c>
      <c r="H983" s="2" t="s">
        <v>301</v>
      </c>
      <c r="I983" s="2" t="s">
        <v>76</v>
      </c>
      <c r="J983" s="6" t="s">
        <v>58</v>
      </c>
      <c r="K983" s="7" t="s">
        <v>596</v>
      </c>
      <c r="L983" s="2" t="s">
        <v>24</v>
      </c>
      <c r="M983" s="3">
        <f>VLOOKUP(A983,'Pro rata results to population'!$A$6:$E$1046,5,FALSE)</f>
        <v>18.160336229902342</v>
      </c>
      <c r="N983" s="3">
        <v>3.3812341504649224</v>
      </c>
      <c r="O983" s="2">
        <v>2.5</v>
      </c>
      <c r="P983" s="3">
        <f t="shared" si="75"/>
        <v>-0.35249366018596895</v>
      </c>
      <c r="Q983" s="2" t="s">
        <v>25</v>
      </c>
      <c r="R983" s="33" t="str">
        <f t="shared" si="76"/>
        <v>Yes</v>
      </c>
      <c r="S983" s="34">
        <f t="shared" si="77"/>
        <v>186.18786060235323</v>
      </c>
      <c r="T983" s="33">
        <f t="shared" si="78"/>
        <v>5</v>
      </c>
      <c r="U983" s="2">
        <f t="shared" si="79"/>
        <v>489</v>
      </c>
      <c r="V983" s="31"/>
    </row>
    <row r="984" spans="1:22">
      <c r="A984" s="2">
        <v>982</v>
      </c>
      <c r="B984" s="2" t="s">
        <v>98</v>
      </c>
      <c r="C984" s="2" t="s">
        <v>82</v>
      </c>
      <c r="D984" s="2" t="s">
        <v>82</v>
      </c>
      <c r="E984" s="2" t="s">
        <v>28</v>
      </c>
      <c r="F984" s="2" t="s">
        <v>33</v>
      </c>
      <c r="G984" s="2" t="s">
        <v>38</v>
      </c>
      <c r="H984" s="2" t="s">
        <v>301</v>
      </c>
      <c r="I984" s="2" t="s">
        <v>76</v>
      </c>
      <c r="J984" s="6" t="s">
        <v>58</v>
      </c>
      <c r="K984" s="7" t="s">
        <v>597</v>
      </c>
      <c r="L984" s="2" t="s">
        <v>24</v>
      </c>
      <c r="M984" s="3">
        <f>VLOOKUP(A984,'Pro rata results to population'!$A$6:$E$1046,5,FALSE)</f>
        <v>23.733587615473098</v>
      </c>
      <c r="N984" s="3">
        <v>3.3812341504649219</v>
      </c>
      <c r="O984" s="2">
        <v>2.5</v>
      </c>
      <c r="P984" s="3">
        <f t="shared" si="75"/>
        <v>-0.35249366018596873</v>
      </c>
      <c r="Q984" s="2" t="s">
        <v>25</v>
      </c>
      <c r="R984" s="33" t="str">
        <f t="shared" si="76"/>
        <v>Yes</v>
      </c>
      <c r="S984" s="34">
        <f t="shared" si="77"/>
        <v>142.46620465675105</v>
      </c>
      <c r="T984" s="33">
        <f t="shared" si="78"/>
        <v>5</v>
      </c>
      <c r="U984" s="2">
        <f t="shared" si="79"/>
        <v>611</v>
      </c>
      <c r="V984" s="31"/>
    </row>
    <row r="985" spans="1:22" ht="34.5">
      <c r="A985" s="2">
        <v>983</v>
      </c>
      <c r="B985" s="2" t="s">
        <v>98</v>
      </c>
      <c r="C985" s="2" t="s">
        <v>82</v>
      </c>
      <c r="D985" s="2" t="s">
        <v>82</v>
      </c>
      <c r="E985" s="2" t="s">
        <v>28</v>
      </c>
      <c r="F985" s="2" t="s">
        <v>33</v>
      </c>
      <c r="G985" s="2" t="s">
        <v>33</v>
      </c>
      <c r="H985" s="2" t="s">
        <v>43</v>
      </c>
      <c r="I985" s="2" t="s">
        <v>47</v>
      </c>
      <c r="J985" s="6" t="s">
        <v>24</v>
      </c>
      <c r="K985" s="7" t="s">
        <v>24</v>
      </c>
      <c r="L985" s="2" t="s">
        <v>24</v>
      </c>
      <c r="M985" s="3">
        <f>VLOOKUP(A985,'Pro rata results to population'!$A$6:$E$1046,5,FALSE)</f>
        <v>2.0692264484635428</v>
      </c>
      <c r="N985" s="3">
        <v>0.42265426880811502</v>
      </c>
      <c r="O985" s="2">
        <v>2.5</v>
      </c>
      <c r="P985" s="3">
        <f t="shared" si="75"/>
        <v>0.83093829247675399</v>
      </c>
      <c r="Q985" s="2" t="s">
        <v>25</v>
      </c>
      <c r="R985" s="33" t="str">
        <f t="shared" si="76"/>
        <v>No</v>
      </c>
      <c r="S985" s="34">
        <f t="shared" si="77"/>
        <v>204.25713634288184</v>
      </c>
      <c r="T985" s="33">
        <f t="shared" si="78"/>
        <v>5</v>
      </c>
      <c r="U985" s="2">
        <f t="shared" si="79"/>
        <v>454</v>
      </c>
      <c r="V985" s="31" t="s">
        <v>482</v>
      </c>
    </row>
    <row r="986" spans="1:22">
      <c r="A986" s="2">
        <v>984</v>
      </c>
      <c r="B986" s="2" t="s">
        <v>98</v>
      </c>
      <c r="C986" s="2" t="s">
        <v>82</v>
      </c>
      <c r="D986" s="2" t="s">
        <v>82</v>
      </c>
      <c r="E986" s="2" t="s">
        <v>28</v>
      </c>
      <c r="F986" s="2" t="s">
        <v>33</v>
      </c>
      <c r="G986" s="2" t="s">
        <v>39</v>
      </c>
      <c r="H986" s="2" t="s">
        <v>43</v>
      </c>
      <c r="I986" s="2" t="s">
        <v>76</v>
      </c>
      <c r="J986" s="6" t="s">
        <v>443</v>
      </c>
      <c r="K986" s="7" t="s">
        <v>24</v>
      </c>
      <c r="L986" s="2" t="s">
        <v>24</v>
      </c>
      <c r="M986" s="3">
        <f>VLOOKUP(A986,'Pro rata results to population'!$A$6:$E$1046,5,FALSE)</f>
        <v>10.619452243970654</v>
      </c>
      <c r="N986" s="3">
        <v>1.6906170752324596</v>
      </c>
      <c r="O986" s="2">
        <v>2.5</v>
      </c>
      <c r="P986" s="3">
        <f t="shared" si="75"/>
        <v>0.32375316990701619</v>
      </c>
      <c r="Q986" s="2" t="s">
        <v>25</v>
      </c>
      <c r="R986" s="33" t="str">
        <f t="shared" si="76"/>
        <v>Yes</v>
      </c>
      <c r="S986" s="34">
        <f t="shared" si="77"/>
        <v>159.20002617765257</v>
      </c>
      <c r="T986" s="33">
        <f t="shared" si="78"/>
        <v>5</v>
      </c>
      <c r="U986" s="2">
        <f t="shared" si="79"/>
        <v>551</v>
      </c>
      <c r="V986" s="31"/>
    </row>
    <row r="987" spans="1:22">
      <c r="A987" s="2">
        <v>985</v>
      </c>
      <c r="B987" s="2" t="s">
        <v>98</v>
      </c>
      <c r="C987" s="2" t="s">
        <v>82</v>
      </c>
      <c r="D987" s="2" t="s">
        <v>82</v>
      </c>
      <c r="E987" s="2" t="s">
        <v>28</v>
      </c>
      <c r="F987" s="2" t="s">
        <v>33</v>
      </c>
      <c r="G987" s="2" t="s">
        <v>39</v>
      </c>
      <c r="H987" s="2" t="s">
        <v>43</v>
      </c>
      <c r="I987" s="2" t="s">
        <v>76</v>
      </c>
      <c r="J987" s="6" t="s">
        <v>58</v>
      </c>
      <c r="K987" s="7" t="s">
        <v>24</v>
      </c>
      <c r="L987" s="2" t="s">
        <v>24</v>
      </c>
      <c r="M987" s="3">
        <f>VLOOKUP(A987,'Pro rata results to population'!$A$6:$E$1046,5,FALSE)</f>
        <v>18.761477652206231</v>
      </c>
      <c r="N987" s="3">
        <v>2.4513947590870675</v>
      </c>
      <c r="O987" s="2">
        <v>2.5</v>
      </c>
      <c r="P987" s="3">
        <f t="shared" si="75"/>
        <v>1.9442096365173023E-2</v>
      </c>
      <c r="Q987" s="2" t="s">
        <v>25</v>
      </c>
      <c r="R987" s="33" t="str">
        <f t="shared" si="76"/>
        <v>Yes</v>
      </c>
      <c r="S987" s="34">
        <f t="shared" si="77"/>
        <v>130.66107076053248</v>
      </c>
      <c r="T987" s="33">
        <f t="shared" si="78"/>
        <v>5</v>
      </c>
      <c r="U987" s="2">
        <f t="shared" si="79"/>
        <v>650</v>
      </c>
      <c r="V987" s="31"/>
    </row>
    <row r="988" spans="1:22">
      <c r="A988" s="2">
        <v>986</v>
      </c>
      <c r="B988" s="2" t="s">
        <v>98</v>
      </c>
      <c r="C988" s="2" t="s">
        <v>82</v>
      </c>
      <c r="D988" s="2" t="s">
        <v>82</v>
      </c>
      <c r="E988" s="2" t="s">
        <v>28</v>
      </c>
      <c r="F988" s="2" t="s">
        <v>33</v>
      </c>
      <c r="G988" s="2" t="s">
        <v>39</v>
      </c>
      <c r="H988" s="2" t="s">
        <v>301</v>
      </c>
      <c r="I988" s="2" t="s">
        <v>80</v>
      </c>
      <c r="J988" s="6" t="s">
        <v>112</v>
      </c>
      <c r="K988" s="7" t="s">
        <v>24</v>
      </c>
      <c r="L988" s="2" t="s">
        <v>24</v>
      </c>
      <c r="M988" s="3">
        <f>VLOOKUP(A988,'Pro rata results to population'!$A$6:$E$1046,5,FALSE)</f>
        <v>56.6280680820472</v>
      </c>
      <c r="N988" s="3">
        <v>3.381234150464921</v>
      </c>
      <c r="O988" s="2">
        <v>2.5</v>
      </c>
      <c r="P988" s="3">
        <f t="shared" si="75"/>
        <v>-0.3524936601859685</v>
      </c>
      <c r="Q988" s="2" t="s">
        <v>25</v>
      </c>
      <c r="R988" s="33" t="str">
        <f t="shared" si="76"/>
        <v>Yes</v>
      </c>
      <c r="S988" s="34">
        <f t="shared" si="77"/>
        <v>59.70950917071589</v>
      </c>
      <c r="T988" s="33">
        <f t="shared" si="78"/>
        <v>4</v>
      </c>
      <c r="U988" s="2">
        <f t="shared" si="79"/>
        <v>925</v>
      </c>
      <c r="V988" s="31"/>
    </row>
    <row r="989" spans="1:22">
      <c r="A989" s="2">
        <v>987</v>
      </c>
      <c r="B989" s="2" t="s">
        <v>98</v>
      </c>
      <c r="C989" s="2" t="s">
        <v>82</v>
      </c>
      <c r="D989" s="2" t="s">
        <v>82</v>
      </c>
      <c r="E989" s="2" t="s">
        <v>28</v>
      </c>
      <c r="F989" s="2" t="s">
        <v>33</v>
      </c>
      <c r="G989" s="2" t="s">
        <v>39</v>
      </c>
      <c r="H989" s="2" t="s">
        <v>301</v>
      </c>
      <c r="I989" s="2" t="s">
        <v>47</v>
      </c>
      <c r="J989" s="6" t="s">
        <v>598</v>
      </c>
      <c r="K989" s="7" t="s">
        <v>24</v>
      </c>
      <c r="L989" s="2" t="s">
        <v>24</v>
      </c>
      <c r="M989" s="3">
        <f>VLOOKUP(A989,'Pro rata results to population'!$A$6:$E$1046,5,FALSE)</f>
        <v>21.640839420680919</v>
      </c>
      <c r="N989" s="3">
        <v>1.2679628064243447</v>
      </c>
      <c r="O989" s="2">
        <v>2.5</v>
      </c>
      <c r="P989" s="3">
        <f t="shared" si="75"/>
        <v>0.49281487743026209</v>
      </c>
      <c r="Q989" s="2" t="s">
        <v>25</v>
      </c>
      <c r="R989" s="33" t="str">
        <f t="shared" si="76"/>
        <v>Yes</v>
      </c>
      <c r="S989" s="34">
        <f t="shared" si="77"/>
        <v>58.591202576579576</v>
      </c>
      <c r="T989" s="33">
        <f t="shared" si="78"/>
        <v>4</v>
      </c>
      <c r="U989" s="2">
        <f t="shared" si="79"/>
        <v>928</v>
      </c>
      <c r="V989" s="31"/>
    </row>
    <row r="990" spans="1:22">
      <c r="A990" s="2">
        <v>988</v>
      </c>
      <c r="B990" s="2" t="s">
        <v>98</v>
      </c>
      <c r="C990" s="2" t="s">
        <v>82</v>
      </c>
      <c r="D990" s="2" t="s">
        <v>82</v>
      </c>
      <c r="E990" s="2" t="s">
        <v>28</v>
      </c>
      <c r="F990" s="2" t="s">
        <v>33</v>
      </c>
      <c r="G990" s="2" t="s">
        <v>39</v>
      </c>
      <c r="H990" s="2" t="s">
        <v>301</v>
      </c>
      <c r="I990" s="2" t="s">
        <v>47</v>
      </c>
      <c r="J990" s="6" t="s">
        <v>64</v>
      </c>
      <c r="K990" s="7" t="s">
        <v>24</v>
      </c>
      <c r="L990" s="2" t="s">
        <v>24</v>
      </c>
      <c r="M990" s="3">
        <f>VLOOKUP(A990,'Pro rata results to population'!$A$6:$E$1046,5,FALSE)</f>
        <v>25.923934139041748</v>
      </c>
      <c r="N990" s="3">
        <v>3.4660000000000002</v>
      </c>
      <c r="O990" s="2">
        <v>2.5</v>
      </c>
      <c r="P990" s="3">
        <f t="shared" si="75"/>
        <v>-0.38640000000000008</v>
      </c>
      <c r="Q990" s="2" t="s">
        <v>25</v>
      </c>
      <c r="R990" s="33" t="str">
        <f t="shared" si="76"/>
        <v>Yes</v>
      </c>
      <c r="S990" s="34">
        <f t="shared" si="77"/>
        <v>133.69884298464419</v>
      </c>
      <c r="T990" s="33">
        <f t="shared" si="78"/>
        <v>5</v>
      </c>
      <c r="U990" s="2">
        <f t="shared" si="79"/>
        <v>635</v>
      </c>
      <c r="V990" s="31"/>
    </row>
    <row r="991" spans="1:22">
      <c r="A991" s="2">
        <v>989</v>
      </c>
      <c r="B991" s="2" t="s">
        <v>98</v>
      </c>
      <c r="C991" s="2" t="s">
        <v>82</v>
      </c>
      <c r="D991" s="2" t="s">
        <v>82</v>
      </c>
      <c r="E991" s="2" t="s">
        <v>28</v>
      </c>
      <c r="F991" s="2" t="s">
        <v>33</v>
      </c>
      <c r="G991" s="2" t="s">
        <v>39</v>
      </c>
      <c r="H991" s="2" t="s">
        <v>301</v>
      </c>
      <c r="I991" s="2" t="s">
        <v>76</v>
      </c>
      <c r="J991" s="6" t="s">
        <v>91</v>
      </c>
      <c r="K991" s="7" t="s">
        <v>24</v>
      </c>
      <c r="L991" s="2" t="s">
        <v>24</v>
      </c>
      <c r="M991" s="3">
        <f>VLOOKUP(A991,'Pro rata results to population'!$A$6:$E$1046,5,FALSE)</f>
        <v>16.945087236540719</v>
      </c>
      <c r="N991" s="3">
        <v>2.0287404902789521</v>
      </c>
      <c r="O991" s="2">
        <v>2.5</v>
      </c>
      <c r="P991" s="3">
        <f t="shared" si="75"/>
        <v>0.18850380388841914</v>
      </c>
      <c r="Q991" s="2" t="s">
        <v>25</v>
      </c>
      <c r="R991" s="33" t="str">
        <f t="shared" si="76"/>
        <v>Yes</v>
      </c>
      <c r="S991" s="34">
        <f t="shared" si="77"/>
        <v>119.72440518949566</v>
      </c>
      <c r="T991" s="33">
        <f t="shared" si="78"/>
        <v>5</v>
      </c>
      <c r="U991" s="2">
        <f t="shared" si="79"/>
        <v>685</v>
      </c>
      <c r="V991" s="31"/>
    </row>
    <row r="992" spans="1:22" ht="34.5">
      <c r="A992" s="2">
        <v>990</v>
      </c>
      <c r="B992" s="2" t="s">
        <v>98</v>
      </c>
      <c r="C992" s="2" t="s">
        <v>82</v>
      </c>
      <c r="D992" s="2" t="s">
        <v>82</v>
      </c>
      <c r="E992" s="2" t="s">
        <v>28</v>
      </c>
      <c r="F992" s="2" t="s">
        <v>33</v>
      </c>
      <c r="G992" s="2" t="s">
        <v>39</v>
      </c>
      <c r="H992" s="2" t="s">
        <v>301</v>
      </c>
      <c r="I992" s="2" t="s">
        <v>76</v>
      </c>
      <c r="J992" s="6" t="s">
        <v>68</v>
      </c>
      <c r="K992" s="7" t="s">
        <v>24</v>
      </c>
      <c r="L992" s="2" t="s">
        <v>24</v>
      </c>
      <c r="M992" s="3">
        <f>VLOOKUP(A992,'Pro rata results to population'!$A$6:$E$1046,5,FALSE)</f>
        <v>17.087561281629092</v>
      </c>
      <c r="N992" s="3">
        <v>3.8884192730346583</v>
      </c>
      <c r="O992" s="2">
        <v>2.5</v>
      </c>
      <c r="P992" s="3">
        <f t="shared" si="75"/>
        <v>-0.55536770921386336</v>
      </c>
      <c r="Q992" s="2" t="s">
        <v>25</v>
      </c>
      <c r="R992" s="33" t="str">
        <f t="shared" si="76"/>
        <v>No</v>
      </c>
      <c r="S992" s="34">
        <f t="shared" si="77"/>
        <v>227.55846834709607</v>
      </c>
      <c r="T992" s="33">
        <f t="shared" si="78"/>
        <v>5</v>
      </c>
      <c r="U992" s="2">
        <f t="shared" si="79"/>
        <v>412</v>
      </c>
      <c r="V992" s="31" t="s">
        <v>135</v>
      </c>
    </row>
    <row r="993" spans="1:22">
      <c r="A993" s="2">
        <v>991</v>
      </c>
      <c r="B993" s="2" t="s">
        <v>98</v>
      </c>
      <c r="C993" s="2" t="s">
        <v>82</v>
      </c>
      <c r="D993" s="2" t="s">
        <v>82</v>
      </c>
      <c r="E993" s="2" t="s">
        <v>28</v>
      </c>
      <c r="F993" s="2" t="s">
        <v>33</v>
      </c>
      <c r="G993" s="2" t="s">
        <v>39</v>
      </c>
      <c r="H993" s="2" t="s">
        <v>301</v>
      </c>
      <c r="I993" s="2" t="s">
        <v>76</v>
      </c>
      <c r="J993" s="6" t="s">
        <v>58</v>
      </c>
      <c r="K993" s="7" t="s">
        <v>24</v>
      </c>
      <c r="L993" s="2" t="s">
        <v>24</v>
      </c>
      <c r="M993" s="3">
        <f>VLOOKUP(A993,'Pro rata results to population'!$A$6:$E$1046,5,FALSE)</f>
        <v>26.950088323575212</v>
      </c>
      <c r="N993" s="3">
        <v>3.2121724429416751</v>
      </c>
      <c r="O993" s="2">
        <v>2.5</v>
      </c>
      <c r="P993" s="3">
        <f t="shared" si="75"/>
        <v>-0.28486897717667015</v>
      </c>
      <c r="Q993" s="2" t="s">
        <v>25</v>
      </c>
      <c r="R993" s="33" t="str">
        <f t="shared" si="76"/>
        <v>Yes</v>
      </c>
      <c r="S993" s="34">
        <f t="shared" si="77"/>
        <v>119.18968147246305</v>
      </c>
      <c r="T993" s="33">
        <f t="shared" si="78"/>
        <v>5</v>
      </c>
      <c r="U993" s="2">
        <f t="shared" si="79"/>
        <v>688</v>
      </c>
      <c r="V993" s="31"/>
    </row>
    <row r="994" spans="1:22">
      <c r="A994" s="2">
        <v>992</v>
      </c>
      <c r="B994" s="2" t="s">
        <v>98</v>
      </c>
      <c r="C994" s="2" t="s">
        <v>82</v>
      </c>
      <c r="D994" s="2" t="s">
        <v>82</v>
      </c>
      <c r="E994" s="2" t="s">
        <v>28</v>
      </c>
      <c r="F994" s="2" t="s">
        <v>221</v>
      </c>
      <c r="G994" s="2" t="s">
        <v>221</v>
      </c>
      <c r="H994" s="2" t="s">
        <v>24</v>
      </c>
      <c r="I994" s="2" t="s">
        <v>24</v>
      </c>
      <c r="J994" s="6" t="s">
        <v>24</v>
      </c>
      <c r="K994" s="7" t="s">
        <v>24</v>
      </c>
      <c r="L994" s="2" t="s">
        <v>24</v>
      </c>
      <c r="M994" s="3">
        <f>VLOOKUP(A994,'Pro rata results to population'!$A$6:$E$1046,5,FALSE)</f>
        <v>18.822573820347237</v>
      </c>
      <c r="N994" s="3">
        <v>1.6906170752324596</v>
      </c>
      <c r="O994" s="2">
        <v>2.5</v>
      </c>
      <c r="P994" s="3">
        <f t="shared" si="75"/>
        <v>0.32375316990701619</v>
      </c>
      <c r="Q994" s="2" t="s">
        <v>25</v>
      </c>
      <c r="R994" s="33" t="str">
        <f t="shared" si="76"/>
        <v>Yes</v>
      </c>
      <c r="S994" s="34">
        <f t="shared" si="77"/>
        <v>89.818591833859585</v>
      </c>
      <c r="T994" s="33">
        <f t="shared" si="78"/>
        <v>4</v>
      </c>
      <c r="U994" s="2">
        <f t="shared" si="79"/>
        <v>807</v>
      </c>
      <c r="V994" s="31"/>
    </row>
    <row r="995" spans="1:22" ht="34.5">
      <c r="A995" s="2">
        <v>993</v>
      </c>
      <c r="B995" s="2" t="s">
        <v>98</v>
      </c>
      <c r="C995" s="2" t="s">
        <v>82</v>
      </c>
      <c r="D995" s="2" t="s">
        <v>82</v>
      </c>
      <c r="E995" s="2" t="s">
        <v>50</v>
      </c>
      <c r="F995" s="2" t="s">
        <v>33</v>
      </c>
      <c r="G995" s="2" t="s">
        <v>38</v>
      </c>
      <c r="H995" s="2" t="s">
        <v>43</v>
      </c>
      <c r="I995" s="2" t="s">
        <v>47</v>
      </c>
      <c r="J995" s="6" t="s">
        <v>24</v>
      </c>
      <c r="K995" s="7" t="s">
        <v>24</v>
      </c>
      <c r="L995" s="2" t="s">
        <v>24</v>
      </c>
      <c r="M995" s="3">
        <f>VLOOKUP(A995,'Pro rata results to population'!$A$6:$E$1046,5,FALSE)</f>
        <v>1.8224444186926052</v>
      </c>
      <c r="N995" s="3">
        <v>8.5000000000000006E-2</v>
      </c>
      <c r="O995" s="2">
        <v>2.5</v>
      </c>
      <c r="P995" s="3">
        <f t="shared" si="75"/>
        <v>0.96599999999999997</v>
      </c>
      <c r="Q995" s="2" t="s">
        <v>25</v>
      </c>
      <c r="R995" s="33" t="str">
        <f t="shared" si="76"/>
        <v>No</v>
      </c>
      <c r="S995" s="34">
        <f t="shared" si="77"/>
        <v>46.640654237882195</v>
      </c>
      <c r="T995" s="33">
        <f t="shared" si="78"/>
        <v>3</v>
      </c>
      <c r="U995" s="2">
        <f t="shared" si="79"/>
        <v>972</v>
      </c>
      <c r="V995" s="31" t="s">
        <v>482</v>
      </c>
    </row>
    <row r="996" spans="1:22">
      <c r="A996" s="2">
        <v>994</v>
      </c>
      <c r="B996" s="2" t="s">
        <v>98</v>
      </c>
      <c r="C996" s="2" t="s">
        <v>82</v>
      </c>
      <c r="D996" s="2" t="s">
        <v>82</v>
      </c>
      <c r="E996" s="2" t="s">
        <v>50</v>
      </c>
      <c r="F996" s="2" t="s">
        <v>33</v>
      </c>
      <c r="G996" s="2" t="s">
        <v>38</v>
      </c>
      <c r="H996" s="2" t="s">
        <v>43</v>
      </c>
      <c r="I996" s="2" t="s">
        <v>76</v>
      </c>
      <c r="J996" s="6" t="s">
        <v>443</v>
      </c>
      <c r="K996" s="7" t="s">
        <v>24</v>
      </c>
      <c r="L996" s="2" t="s">
        <v>24</v>
      </c>
      <c r="M996" s="3">
        <f>VLOOKUP(A996,'Pro rata results to population'!$A$6:$E$1046,5,FALSE)</f>
        <v>4.6897110286233019</v>
      </c>
      <c r="N996" s="3">
        <v>1.3520000000000001</v>
      </c>
      <c r="O996" s="2">
        <v>2.5</v>
      </c>
      <c r="P996" s="3">
        <f t="shared" si="75"/>
        <v>0.45919999999999994</v>
      </c>
      <c r="Q996" s="2" t="s">
        <v>25</v>
      </c>
      <c r="R996" s="33" t="str">
        <f t="shared" si="76"/>
        <v>Yes</v>
      </c>
      <c r="S996" s="34">
        <f t="shared" si="77"/>
        <v>288.29068395646743</v>
      </c>
      <c r="T996" s="33">
        <f t="shared" si="78"/>
        <v>5</v>
      </c>
      <c r="U996" s="2">
        <f t="shared" si="79"/>
        <v>322</v>
      </c>
      <c r="V996" s="31"/>
    </row>
    <row r="997" spans="1:22">
      <c r="A997" s="2">
        <v>995</v>
      </c>
      <c r="B997" s="2" t="s">
        <v>98</v>
      </c>
      <c r="C997" s="2" t="s">
        <v>82</v>
      </c>
      <c r="D997" s="2" t="s">
        <v>82</v>
      </c>
      <c r="E997" s="2" t="s">
        <v>50</v>
      </c>
      <c r="F997" s="2" t="s">
        <v>33</v>
      </c>
      <c r="G997" s="2" t="s">
        <v>38</v>
      </c>
      <c r="H997" s="2" t="s">
        <v>43</v>
      </c>
      <c r="I997" s="2" t="s">
        <v>76</v>
      </c>
      <c r="J997" s="6" t="s">
        <v>58</v>
      </c>
      <c r="K997" s="7" t="s">
        <v>24</v>
      </c>
      <c r="L997" s="2" t="s">
        <v>24</v>
      </c>
      <c r="M997" s="3">
        <f>VLOOKUP(A997,'Pro rata results to population'!$A$6:$E$1046,5,FALSE)</f>
        <v>20.528159570396891</v>
      </c>
      <c r="N997" s="3">
        <v>3.0431107354184288</v>
      </c>
      <c r="O997" s="2">
        <v>2.5</v>
      </c>
      <c r="P997" s="3">
        <f t="shared" si="75"/>
        <v>-0.21724429416737157</v>
      </c>
      <c r="Q997" s="2" t="s">
        <v>25</v>
      </c>
      <c r="R997" s="33" t="str">
        <f t="shared" si="76"/>
        <v>Yes</v>
      </c>
      <c r="S997" s="34">
        <f t="shared" si="77"/>
        <v>148.24079698829004</v>
      </c>
      <c r="T997" s="33">
        <f t="shared" si="78"/>
        <v>5</v>
      </c>
      <c r="U997" s="2">
        <f t="shared" si="79"/>
        <v>587</v>
      </c>
      <c r="V997" s="31"/>
    </row>
    <row r="998" spans="1:22">
      <c r="A998" s="2">
        <v>996</v>
      </c>
      <c r="B998" s="2" t="s">
        <v>98</v>
      </c>
      <c r="C998" s="2" t="s">
        <v>82</v>
      </c>
      <c r="D998" s="2" t="s">
        <v>82</v>
      </c>
      <c r="E998" s="2" t="s">
        <v>50</v>
      </c>
      <c r="F998" s="2" t="s">
        <v>33</v>
      </c>
      <c r="G998" s="2" t="s">
        <v>38</v>
      </c>
      <c r="H998" s="2" t="s">
        <v>44</v>
      </c>
      <c r="I998" s="2" t="s">
        <v>45</v>
      </c>
      <c r="J998" s="6" t="s">
        <v>24</v>
      </c>
      <c r="K998" s="7" t="s">
        <v>24</v>
      </c>
      <c r="L998" s="2" t="s">
        <v>24</v>
      </c>
      <c r="M998" s="3">
        <f>VLOOKUP(A998,'Pro rata results to population'!$A$6:$E$1046,5,FALSE)</f>
        <v>57.201673191427695</v>
      </c>
      <c r="N998" s="3">
        <v>2.9590000000000001</v>
      </c>
      <c r="O998" s="2">
        <v>2.5</v>
      </c>
      <c r="P998" s="3">
        <f t="shared" si="75"/>
        <v>-0.18359999999999999</v>
      </c>
      <c r="Q998" s="2" t="s">
        <v>25</v>
      </c>
      <c r="R998" s="33" t="str">
        <f t="shared" si="76"/>
        <v>Yes</v>
      </c>
      <c r="S998" s="34">
        <f t="shared" si="77"/>
        <v>51.729256067345929</v>
      </c>
      <c r="T998" s="33">
        <f t="shared" si="78"/>
        <v>4</v>
      </c>
      <c r="U998" s="2">
        <f t="shared" si="79"/>
        <v>949</v>
      </c>
      <c r="V998" s="31"/>
    </row>
    <row r="999" spans="1:22">
      <c r="A999" s="2">
        <v>997</v>
      </c>
      <c r="B999" s="2" t="s">
        <v>98</v>
      </c>
      <c r="C999" s="2" t="s">
        <v>82</v>
      </c>
      <c r="D999" s="2" t="s">
        <v>82</v>
      </c>
      <c r="E999" s="2" t="s">
        <v>50</v>
      </c>
      <c r="F999" s="2" t="s">
        <v>33</v>
      </c>
      <c r="G999" s="2" t="s">
        <v>38</v>
      </c>
      <c r="H999" s="2" t="s">
        <v>44</v>
      </c>
      <c r="I999" s="2" t="s">
        <v>46</v>
      </c>
      <c r="J999" s="6" t="s">
        <v>442</v>
      </c>
      <c r="K999" s="7" t="s">
        <v>24</v>
      </c>
      <c r="L999" s="2" t="s">
        <v>24</v>
      </c>
      <c r="M999" s="3">
        <f>VLOOKUP(A999,'Pro rata results to population'!$A$6:$E$1046,5,FALSE)</f>
        <v>45.12536677845754</v>
      </c>
      <c r="N999" s="3">
        <v>2.704987320371937</v>
      </c>
      <c r="O999" s="2">
        <v>2.5</v>
      </c>
      <c r="P999" s="3">
        <f t="shared" si="75"/>
        <v>-8.1994928148774848E-2</v>
      </c>
      <c r="Q999" s="2" t="s">
        <v>25</v>
      </c>
      <c r="R999" s="33" t="str">
        <f t="shared" si="76"/>
        <v>Yes</v>
      </c>
      <c r="S999" s="34">
        <f t="shared" si="77"/>
        <v>59.943830122246773</v>
      </c>
      <c r="T999" s="33">
        <f t="shared" si="78"/>
        <v>4</v>
      </c>
      <c r="U999" s="2">
        <f t="shared" si="79"/>
        <v>922</v>
      </c>
      <c r="V999" s="31"/>
    </row>
    <row r="1000" spans="1:22">
      <c r="A1000" s="2">
        <v>998</v>
      </c>
      <c r="B1000" s="2" t="s">
        <v>98</v>
      </c>
      <c r="C1000" s="2" t="s">
        <v>82</v>
      </c>
      <c r="D1000" s="2" t="s">
        <v>82</v>
      </c>
      <c r="E1000" s="2" t="s">
        <v>50</v>
      </c>
      <c r="F1000" s="2" t="s">
        <v>33</v>
      </c>
      <c r="G1000" s="2" t="s">
        <v>38</v>
      </c>
      <c r="H1000" s="2" t="s">
        <v>44</v>
      </c>
      <c r="I1000" s="2" t="s">
        <v>46</v>
      </c>
      <c r="J1000" s="6" t="s">
        <v>61</v>
      </c>
      <c r="K1000" s="7" t="s">
        <v>24</v>
      </c>
      <c r="L1000" s="2" t="s">
        <v>24</v>
      </c>
      <c r="M1000" s="3">
        <f>VLOOKUP(A1000,'Pro rata results to population'!$A$6:$E$1046,5,FALSE)</f>
        <v>27.975525149695876</v>
      </c>
      <c r="N1000" s="3">
        <v>1.6906170752324596</v>
      </c>
      <c r="O1000" s="2">
        <v>2.5</v>
      </c>
      <c r="P1000" s="3">
        <f t="shared" si="75"/>
        <v>0.32375316990701619</v>
      </c>
      <c r="Q1000" s="2" t="s">
        <v>25</v>
      </c>
      <c r="R1000" s="33" t="str">
        <f t="shared" si="76"/>
        <v>Yes</v>
      </c>
      <c r="S1000" s="34">
        <f t="shared" si="77"/>
        <v>60.432004982427955</v>
      </c>
      <c r="T1000" s="33">
        <f t="shared" si="78"/>
        <v>4</v>
      </c>
      <c r="U1000" s="2">
        <f t="shared" si="79"/>
        <v>917</v>
      </c>
      <c r="V1000" s="31"/>
    </row>
    <row r="1001" spans="1:22">
      <c r="A1001" s="2">
        <v>999</v>
      </c>
      <c r="B1001" s="2" t="s">
        <v>98</v>
      </c>
      <c r="C1001" s="2" t="s">
        <v>82</v>
      </c>
      <c r="D1001" s="2" t="s">
        <v>82</v>
      </c>
      <c r="E1001" s="2" t="s">
        <v>50</v>
      </c>
      <c r="F1001" s="2" t="s">
        <v>33</v>
      </c>
      <c r="G1001" s="2" t="s">
        <v>38</v>
      </c>
      <c r="H1001" s="2" t="s">
        <v>44</v>
      </c>
      <c r="I1001" s="2" t="s">
        <v>46</v>
      </c>
      <c r="J1001" s="6" t="s">
        <v>131</v>
      </c>
      <c r="K1001" s="7" t="s">
        <v>24</v>
      </c>
      <c r="L1001" s="2" t="s">
        <v>24</v>
      </c>
      <c r="M1001" s="3">
        <f>VLOOKUP(A1001,'Pro rata results to population'!$A$6:$E$1046,5,FALSE)</f>
        <v>52.038098058200134</v>
      </c>
      <c r="N1001" s="3">
        <v>1.6060862214708369</v>
      </c>
      <c r="O1001" s="2">
        <v>2.5</v>
      </c>
      <c r="P1001" s="3">
        <f t="shared" si="75"/>
        <v>0.35756551141166526</v>
      </c>
      <c r="Q1001" s="2" t="s">
        <v>25</v>
      </c>
      <c r="R1001" s="33" t="str">
        <f t="shared" si="76"/>
        <v>Yes</v>
      </c>
      <c r="S1001" s="34">
        <f t="shared" si="77"/>
        <v>30.863661075286949</v>
      </c>
      <c r="T1001" s="33">
        <f t="shared" si="78"/>
        <v>3</v>
      </c>
      <c r="U1001" s="2">
        <f t="shared" si="79"/>
        <v>1009</v>
      </c>
      <c r="V1001" s="31"/>
    </row>
    <row r="1002" spans="1:22">
      <c r="A1002" s="2">
        <v>1000</v>
      </c>
      <c r="B1002" s="2" t="s">
        <v>98</v>
      </c>
      <c r="C1002" s="2" t="s">
        <v>82</v>
      </c>
      <c r="D1002" s="2" t="s">
        <v>82</v>
      </c>
      <c r="E1002" s="2" t="s">
        <v>50</v>
      </c>
      <c r="F1002" s="2" t="s">
        <v>33</v>
      </c>
      <c r="G1002" s="2" t="s">
        <v>38</v>
      </c>
      <c r="H1002" s="2" t="s">
        <v>44</v>
      </c>
      <c r="I1002" s="2" t="s">
        <v>47</v>
      </c>
      <c r="J1002" s="6" t="s">
        <v>62</v>
      </c>
      <c r="K1002" s="7" t="s">
        <v>24</v>
      </c>
      <c r="L1002" s="2" t="s">
        <v>24</v>
      </c>
      <c r="M1002" s="3">
        <f>VLOOKUP(A1002,'Pro rata results to population'!$A$6:$E$1046,5,FALSE)</f>
        <v>18.275328086324159</v>
      </c>
      <c r="N1002" s="3">
        <v>1.6060000000000001</v>
      </c>
      <c r="O1002" s="2">
        <v>2.5</v>
      </c>
      <c r="P1002" s="3">
        <f t="shared" si="75"/>
        <v>0.35759999999999992</v>
      </c>
      <c r="Q1002" s="2" t="s">
        <v>25</v>
      </c>
      <c r="R1002" s="33" t="str">
        <f t="shared" si="76"/>
        <v>Yes</v>
      </c>
      <c r="S1002" s="34">
        <f t="shared" si="77"/>
        <v>87.878039311469664</v>
      </c>
      <c r="T1002" s="33">
        <f t="shared" si="78"/>
        <v>4</v>
      </c>
      <c r="U1002" s="2">
        <f t="shared" si="79"/>
        <v>812</v>
      </c>
      <c r="V1002" s="31"/>
    </row>
    <row r="1003" spans="1:22">
      <c r="A1003" s="2">
        <v>1001</v>
      </c>
      <c r="B1003" s="2" t="s">
        <v>98</v>
      </c>
      <c r="C1003" s="2" t="s">
        <v>82</v>
      </c>
      <c r="D1003" s="2" t="s">
        <v>82</v>
      </c>
      <c r="E1003" s="2" t="s">
        <v>50</v>
      </c>
      <c r="F1003" s="2" t="s">
        <v>33</v>
      </c>
      <c r="G1003" s="2" t="s">
        <v>38</v>
      </c>
      <c r="H1003" s="2" t="s">
        <v>44</v>
      </c>
      <c r="I1003" s="2" t="s">
        <v>47</v>
      </c>
      <c r="J1003" s="6" t="s">
        <v>63</v>
      </c>
      <c r="K1003" s="7" t="s">
        <v>24</v>
      </c>
      <c r="L1003" s="2" t="s">
        <v>24</v>
      </c>
      <c r="M1003" s="3">
        <f>VLOOKUP(A1003,'Pro rata results to population'!$A$6:$E$1046,5,FALSE)</f>
        <v>52.722610454955273</v>
      </c>
      <c r="N1003" s="3">
        <v>2.8740490278951825</v>
      </c>
      <c r="O1003" s="2">
        <v>2.5</v>
      </c>
      <c r="P1003" s="3">
        <f t="shared" si="75"/>
        <v>-0.14961961115807298</v>
      </c>
      <c r="Q1003" s="2" t="s">
        <v>25</v>
      </c>
      <c r="R1003" s="33" t="str">
        <f t="shared" si="76"/>
        <v>Yes</v>
      </c>
      <c r="S1003" s="34">
        <f t="shared" si="77"/>
        <v>54.512646530480311</v>
      </c>
      <c r="T1003" s="33">
        <f t="shared" si="78"/>
        <v>4</v>
      </c>
      <c r="U1003" s="2">
        <f t="shared" si="79"/>
        <v>941</v>
      </c>
      <c r="V1003" s="31"/>
    </row>
    <row r="1004" spans="1:22">
      <c r="A1004" s="2">
        <v>1002</v>
      </c>
      <c r="B1004" s="2" t="s">
        <v>98</v>
      </c>
      <c r="C1004" s="2" t="s">
        <v>82</v>
      </c>
      <c r="D1004" s="2" t="s">
        <v>82</v>
      </c>
      <c r="E1004" s="2" t="s">
        <v>50</v>
      </c>
      <c r="F1004" s="2" t="s">
        <v>33</v>
      </c>
      <c r="G1004" s="2" t="s">
        <v>38</v>
      </c>
      <c r="H1004" s="2" t="s">
        <v>44</v>
      </c>
      <c r="I1004" s="2" t="s">
        <v>47</v>
      </c>
      <c r="J1004" s="6" t="s">
        <v>64</v>
      </c>
      <c r="K1004" s="7" t="s">
        <v>599</v>
      </c>
      <c r="L1004" s="2" t="s">
        <v>24</v>
      </c>
      <c r="M1004" s="3">
        <f>VLOOKUP(A1004,'Pro rata results to population'!$A$6:$E$1046,5,FALSE)</f>
        <v>35.286261923084432</v>
      </c>
      <c r="N1004" s="3">
        <v>2.620456466610313</v>
      </c>
      <c r="O1004" s="2">
        <v>2.5</v>
      </c>
      <c r="P1004" s="3">
        <f t="shared" si="75"/>
        <v>-4.8182586644125225E-2</v>
      </c>
      <c r="Q1004" s="2" t="s">
        <v>25</v>
      </c>
      <c r="R1004" s="33" t="str">
        <f t="shared" si="76"/>
        <v>Yes</v>
      </c>
      <c r="S1004" s="34">
        <f t="shared" si="77"/>
        <v>74.262795881362493</v>
      </c>
      <c r="T1004" s="33">
        <f t="shared" si="78"/>
        <v>4</v>
      </c>
      <c r="U1004" s="2">
        <f t="shared" si="79"/>
        <v>867</v>
      </c>
      <c r="V1004" s="31"/>
    </row>
    <row r="1005" spans="1:22">
      <c r="A1005" s="2">
        <v>1003</v>
      </c>
      <c r="B1005" s="2" t="s">
        <v>98</v>
      </c>
      <c r="C1005" s="2" t="s">
        <v>82</v>
      </c>
      <c r="D1005" s="2" t="s">
        <v>82</v>
      </c>
      <c r="E1005" s="2" t="s">
        <v>50</v>
      </c>
      <c r="F1005" s="2" t="s">
        <v>33</v>
      </c>
      <c r="G1005" s="2" t="s">
        <v>38</v>
      </c>
      <c r="H1005" s="2" t="s">
        <v>44</v>
      </c>
      <c r="I1005" s="2" t="s">
        <v>47</v>
      </c>
      <c r="J1005" s="6" t="s">
        <v>64</v>
      </c>
      <c r="K1005" s="7" t="s">
        <v>600</v>
      </c>
      <c r="L1005" s="2" t="s">
        <v>24</v>
      </c>
      <c r="M1005" s="3">
        <f>VLOOKUP(A1005,'Pro rata results to population'!$A$6:$E$1046,5,FALSE)</f>
        <v>29.346679781068865</v>
      </c>
      <c r="N1005" s="3">
        <v>1.859678782755706</v>
      </c>
      <c r="O1005" s="2">
        <v>2.5</v>
      </c>
      <c r="P1005" s="3">
        <f t="shared" si="75"/>
        <v>0.25612848689771761</v>
      </c>
      <c r="Q1005" s="2" t="s">
        <v>25</v>
      </c>
      <c r="R1005" s="33" t="str">
        <f t="shared" si="76"/>
        <v>Yes</v>
      </c>
      <c r="S1005" s="34">
        <f t="shared" si="77"/>
        <v>63.369307759147553</v>
      </c>
      <c r="T1005" s="33">
        <f t="shared" si="78"/>
        <v>4</v>
      </c>
      <c r="U1005" s="2">
        <f t="shared" si="79"/>
        <v>903</v>
      </c>
      <c r="V1005" s="31"/>
    </row>
    <row r="1006" spans="1:22">
      <c r="A1006" s="2">
        <v>1004</v>
      </c>
      <c r="B1006" s="2" t="s">
        <v>98</v>
      </c>
      <c r="C1006" s="2" t="s">
        <v>82</v>
      </c>
      <c r="D1006" s="2" t="s">
        <v>82</v>
      </c>
      <c r="E1006" s="2" t="s">
        <v>50</v>
      </c>
      <c r="F1006" s="2" t="s">
        <v>33</v>
      </c>
      <c r="G1006" s="2" t="s">
        <v>38</v>
      </c>
      <c r="H1006" s="2" t="s">
        <v>44</v>
      </c>
      <c r="I1006" s="2" t="s">
        <v>76</v>
      </c>
      <c r="J1006" s="6" t="s">
        <v>443</v>
      </c>
      <c r="K1006" s="7" t="s">
        <v>24</v>
      </c>
      <c r="L1006" s="2" t="s">
        <v>24</v>
      </c>
      <c r="M1006" s="3">
        <f>VLOOKUP(A1006,'Pro rata results to population'!$A$6:$E$1046,5,FALSE)</f>
        <v>25.428840124940528</v>
      </c>
      <c r="N1006" s="3">
        <v>2.5359256128486902</v>
      </c>
      <c r="O1006" s="2">
        <v>2.5</v>
      </c>
      <c r="P1006" s="3">
        <f t="shared" si="75"/>
        <v>-1.4370245139476046E-2</v>
      </c>
      <c r="Q1006" s="2" t="s">
        <v>25</v>
      </c>
      <c r="R1006" s="33" t="str">
        <f t="shared" si="76"/>
        <v>Yes</v>
      </c>
      <c r="S1006" s="34">
        <f t="shared" si="77"/>
        <v>99.726357961622568</v>
      </c>
      <c r="T1006" s="33">
        <f t="shared" si="78"/>
        <v>4</v>
      </c>
      <c r="U1006" s="2">
        <f t="shared" si="79"/>
        <v>769</v>
      </c>
      <c r="V1006" s="31"/>
    </row>
    <row r="1007" spans="1:22">
      <c r="A1007" s="2">
        <v>1005</v>
      </c>
      <c r="B1007" s="2" t="s">
        <v>98</v>
      </c>
      <c r="C1007" s="2" t="s">
        <v>82</v>
      </c>
      <c r="D1007" s="2" t="s">
        <v>82</v>
      </c>
      <c r="E1007" s="2" t="s">
        <v>50</v>
      </c>
      <c r="F1007" s="2" t="s">
        <v>33</v>
      </c>
      <c r="G1007" s="2" t="s">
        <v>38</v>
      </c>
      <c r="H1007" s="2" t="s">
        <v>44</v>
      </c>
      <c r="I1007" s="2" t="s">
        <v>76</v>
      </c>
      <c r="J1007" s="6" t="s">
        <v>58</v>
      </c>
      <c r="K1007" s="7" t="s">
        <v>24</v>
      </c>
      <c r="L1007" s="2" t="s">
        <v>24</v>
      </c>
      <c r="M1007" s="3">
        <f>VLOOKUP(A1007,'Pro rata results to population'!$A$6:$E$1046,5,FALSE)</f>
        <v>29.394074521866372</v>
      </c>
      <c r="N1007" s="3">
        <v>2.1132713440405744</v>
      </c>
      <c r="O1007" s="2">
        <v>2.5</v>
      </c>
      <c r="P1007" s="3">
        <f t="shared" si="75"/>
        <v>0.1546914623837703</v>
      </c>
      <c r="Q1007" s="2" t="s">
        <v>25</v>
      </c>
      <c r="R1007" s="33" t="str">
        <f t="shared" si="76"/>
        <v>Yes</v>
      </c>
      <c r="S1007" s="34">
        <f t="shared" si="77"/>
        <v>71.89446779378963</v>
      </c>
      <c r="T1007" s="33">
        <f t="shared" si="78"/>
        <v>4</v>
      </c>
      <c r="U1007" s="2">
        <f t="shared" si="79"/>
        <v>873</v>
      </c>
      <c r="V1007" s="31"/>
    </row>
    <row r="1008" spans="1:22" ht="23.1">
      <c r="A1008" s="2">
        <v>1006</v>
      </c>
      <c r="B1008" s="2" t="s">
        <v>98</v>
      </c>
      <c r="C1008" s="2" t="s">
        <v>82</v>
      </c>
      <c r="D1008" s="2" t="s">
        <v>82</v>
      </c>
      <c r="E1008" s="2" t="s">
        <v>50</v>
      </c>
      <c r="F1008" s="2" t="s">
        <v>24</v>
      </c>
      <c r="G1008" s="2" t="s">
        <v>81</v>
      </c>
      <c r="H1008" s="2" t="s">
        <v>43</v>
      </c>
      <c r="I1008" s="2" t="s">
        <v>24</v>
      </c>
      <c r="J1008" s="6" t="s">
        <v>24</v>
      </c>
      <c r="K1008" s="7" t="s">
        <v>24</v>
      </c>
      <c r="L1008" s="2" t="s">
        <v>24</v>
      </c>
      <c r="M1008" s="3">
        <f>VLOOKUP(A1008,'Pro rata results to population'!$A$6:$E$1046,5,FALSE)</f>
        <v>34.869098430578319</v>
      </c>
      <c r="N1008" s="3">
        <v>1.1834319526627219</v>
      </c>
      <c r="O1008" s="2">
        <v>2.5</v>
      </c>
      <c r="P1008" s="3">
        <f t="shared" si="75"/>
        <v>0.52662721893491127</v>
      </c>
      <c r="Q1008" s="2" t="s">
        <v>25</v>
      </c>
      <c r="R1008" s="33" t="str">
        <f t="shared" si="76"/>
        <v>No</v>
      </c>
      <c r="S1008" s="34">
        <f t="shared" si="77"/>
        <v>33.939275918442334</v>
      </c>
      <c r="T1008" s="33">
        <f t="shared" si="78"/>
        <v>3</v>
      </c>
      <c r="U1008" s="2">
        <f t="shared" si="79"/>
        <v>1004</v>
      </c>
      <c r="V1008" s="31" t="s">
        <v>601</v>
      </c>
    </row>
    <row r="1009" spans="1:22">
      <c r="A1009" s="2">
        <v>1007</v>
      </c>
      <c r="B1009" s="2" t="s">
        <v>98</v>
      </c>
      <c r="C1009" s="2" t="s">
        <v>82</v>
      </c>
      <c r="D1009" s="2" t="s">
        <v>82</v>
      </c>
      <c r="E1009" s="2" t="s">
        <v>50</v>
      </c>
      <c r="F1009" s="2" t="s">
        <v>24</v>
      </c>
      <c r="G1009" s="2" t="s">
        <v>81</v>
      </c>
      <c r="H1009" s="2" t="s">
        <v>44</v>
      </c>
      <c r="I1009" s="2" t="s">
        <v>80</v>
      </c>
      <c r="J1009" s="6" t="s">
        <v>24</v>
      </c>
      <c r="K1009" s="7" t="s">
        <v>24</v>
      </c>
      <c r="L1009" s="2" t="s">
        <v>24</v>
      </c>
      <c r="M1009" s="3">
        <f>VLOOKUP(A1009,'Pro rata results to population'!$A$6:$E$1046,5,FALSE)</f>
        <v>160.58327458183365</v>
      </c>
      <c r="N1009" s="3">
        <v>2.62</v>
      </c>
      <c r="O1009" s="2">
        <v>2.5</v>
      </c>
      <c r="P1009" s="3">
        <f t="shared" si="75"/>
        <v>-4.8000000000000043E-2</v>
      </c>
      <c r="Q1009" s="2" t="s">
        <v>25</v>
      </c>
      <c r="R1009" s="33" t="str">
        <f t="shared" si="76"/>
        <v>Yes</v>
      </c>
      <c r="S1009" s="34">
        <f t="shared" si="77"/>
        <v>16.315522315898729</v>
      </c>
      <c r="T1009" s="33">
        <f t="shared" si="78"/>
        <v>2</v>
      </c>
      <c r="U1009" s="2">
        <f t="shared" si="79"/>
        <v>1035</v>
      </c>
      <c r="V1009" s="31"/>
    </row>
    <row r="1010" spans="1:22">
      <c r="A1010" s="2">
        <v>1008</v>
      </c>
      <c r="B1010" s="2" t="s">
        <v>98</v>
      </c>
      <c r="C1010" s="2" t="s">
        <v>82</v>
      </c>
      <c r="D1010" s="2" t="s">
        <v>82</v>
      </c>
      <c r="E1010" s="2" t="s">
        <v>50</v>
      </c>
      <c r="F1010" s="2" t="s">
        <v>24</v>
      </c>
      <c r="G1010" s="2" t="s">
        <v>81</v>
      </c>
      <c r="H1010" s="2" t="s">
        <v>44</v>
      </c>
      <c r="I1010" s="2" t="s">
        <v>47</v>
      </c>
      <c r="J1010" s="6" t="s">
        <v>24</v>
      </c>
      <c r="K1010" s="7" t="s">
        <v>24</v>
      </c>
      <c r="L1010" s="2" t="s">
        <v>24</v>
      </c>
      <c r="M1010" s="3">
        <f>VLOOKUP(A1010,'Pro rata results to population'!$A$6:$E$1046,5,FALSE)</f>
        <v>122.10815084652354</v>
      </c>
      <c r="N1010" s="3">
        <v>3.1280000000000001</v>
      </c>
      <c r="O1010" s="2">
        <v>2.5</v>
      </c>
      <c r="P1010" s="3">
        <f t="shared" si="75"/>
        <v>-0.25120000000000009</v>
      </c>
      <c r="Q1010" s="2" t="s">
        <v>25</v>
      </c>
      <c r="R1010" s="33" t="str">
        <f t="shared" si="76"/>
        <v>Yes</v>
      </c>
      <c r="S1010" s="34">
        <f t="shared" si="77"/>
        <v>25.616635567035573</v>
      </c>
      <c r="T1010" s="33">
        <f t="shared" si="78"/>
        <v>3</v>
      </c>
      <c r="U1010" s="2">
        <f t="shared" si="79"/>
        <v>1018</v>
      </c>
      <c r="V1010" s="31"/>
    </row>
    <row r="1011" spans="1:22">
      <c r="A1011" s="2">
        <v>1009</v>
      </c>
      <c r="B1011" s="2" t="s">
        <v>98</v>
      </c>
      <c r="C1011" s="2" t="s">
        <v>82</v>
      </c>
      <c r="D1011" s="2" t="s">
        <v>82</v>
      </c>
      <c r="E1011" s="2" t="s">
        <v>50</v>
      </c>
      <c r="F1011" s="2" t="s">
        <v>24</v>
      </c>
      <c r="G1011" s="2" t="s">
        <v>81</v>
      </c>
      <c r="H1011" s="2" t="s">
        <v>44</v>
      </c>
      <c r="I1011" s="2" t="s">
        <v>76</v>
      </c>
      <c r="J1011" s="6" t="s">
        <v>24</v>
      </c>
      <c r="K1011" s="7" t="s">
        <v>24</v>
      </c>
      <c r="L1011" s="2" t="s">
        <v>24</v>
      </c>
      <c r="M1011" s="3">
        <f>VLOOKUP(A1011,'Pro rata results to population'!$A$6:$E$1046,5,FALSE)</f>
        <v>82.413710257550832</v>
      </c>
      <c r="N1011" s="3">
        <v>2.3668639053254439</v>
      </c>
      <c r="O1011" s="2">
        <v>2.5</v>
      </c>
      <c r="P1011" s="3">
        <f t="shared" si="75"/>
        <v>5.3254437869822424E-2</v>
      </c>
      <c r="Q1011" s="2" t="s">
        <v>25</v>
      </c>
      <c r="R1011" s="33" t="str">
        <f t="shared" si="76"/>
        <v>Yes</v>
      </c>
      <c r="S1011" s="34">
        <f t="shared" si="77"/>
        <v>28.719298013992635</v>
      </c>
      <c r="T1011" s="33">
        <f t="shared" si="78"/>
        <v>3</v>
      </c>
      <c r="U1011" s="2">
        <f t="shared" si="79"/>
        <v>1014</v>
      </c>
      <c r="V1011" s="31"/>
    </row>
    <row r="1012" spans="1:22" ht="23.1">
      <c r="A1012" s="2">
        <v>1010</v>
      </c>
      <c r="B1012" s="2" t="s">
        <v>98</v>
      </c>
      <c r="C1012" s="2" t="s">
        <v>82</v>
      </c>
      <c r="D1012" s="2" t="s">
        <v>82</v>
      </c>
      <c r="E1012" s="2" t="s">
        <v>52</v>
      </c>
      <c r="F1012" s="2" t="s">
        <v>221</v>
      </c>
      <c r="G1012" s="2" t="s">
        <v>221</v>
      </c>
      <c r="H1012" s="2" t="s">
        <v>43</v>
      </c>
      <c r="I1012" s="2" t="s">
        <v>24</v>
      </c>
      <c r="J1012" s="6" t="s">
        <v>24</v>
      </c>
      <c r="K1012" s="7" t="s">
        <v>24</v>
      </c>
      <c r="L1012" s="2" t="s">
        <v>24</v>
      </c>
      <c r="M1012" s="3">
        <f>VLOOKUP(A1012,'Pro rata results to population'!$A$6:$E$1046,5,FALSE)</f>
        <v>19.816700518860781</v>
      </c>
      <c r="N1012" s="3">
        <v>1.098901098901099</v>
      </c>
      <c r="O1012" s="2">
        <v>2.5</v>
      </c>
      <c r="P1012" s="3">
        <f t="shared" si="75"/>
        <v>0.56043956043956045</v>
      </c>
      <c r="Q1012" s="2" t="s">
        <v>25</v>
      </c>
      <c r="R1012" s="33" t="str">
        <f t="shared" si="76"/>
        <v>No</v>
      </c>
      <c r="S1012" s="34">
        <f t="shared" si="77"/>
        <v>55.453282843690694</v>
      </c>
      <c r="T1012" s="33">
        <f t="shared" si="78"/>
        <v>4</v>
      </c>
      <c r="U1012" s="2">
        <f t="shared" si="79"/>
        <v>938</v>
      </c>
      <c r="V1012" s="31" t="s">
        <v>602</v>
      </c>
    </row>
    <row r="1013" spans="1:22">
      <c r="A1013" s="2">
        <v>1011</v>
      </c>
      <c r="B1013" s="2" t="s">
        <v>98</v>
      </c>
      <c r="C1013" s="2" t="s">
        <v>82</v>
      </c>
      <c r="D1013" s="2" t="s">
        <v>82</v>
      </c>
      <c r="E1013" s="2" t="s">
        <v>52</v>
      </c>
      <c r="F1013" s="2" t="s">
        <v>221</v>
      </c>
      <c r="G1013" s="2" t="s">
        <v>221</v>
      </c>
      <c r="H1013" s="2" t="s">
        <v>44</v>
      </c>
      <c r="I1013" s="2" t="s">
        <v>47</v>
      </c>
      <c r="J1013" s="6" t="s">
        <v>24</v>
      </c>
      <c r="K1013" s="7" t="s">
        <v>24</v>
      </c>
      <c r="L1013" s="2" t="s">
        <v>24</v>
      </c>
      <c r="M1013" s="3">
        <f>VLOOKUP(A1013,'Pro rata results to population'!$A$6:$E$1046,5,FALSE)</f>
        <v>53.336180630582689</v>
      </c>
      <c r="N1013" s="3">
        <v>1.9442096365173285</v>
      </c>
      <c r="O1013" s="2">
        <v>2.5</v>
      </c>
      <c r="P1013" s="3">
        <f t="shared" si="75"/>
        <v>0.22231614539306865</v>
      </c>
      <c r="Q1013" s="2" t="s">
        <v>25</v>
      </c>
      <c r="R1013" s="33" t="str">
        <f t="shared" si="76"/>
        <v>Yes</v>
      </c>
      <c r="S1013" s="34">
        <f t="shared" si="77"/>
        <v>36.451984629033014</v>
      </c>
      <c r="T1013" s="33">
        <f t="shared" si="78"/>
        <v>3</v>
      </c>
      <c r="U1013" s="2">
        <f t="shared" si="79"/>
        <v>997</v>
      </c>
      <c r="V1013" s="31"/>
    </row>
    <row r="1014" spans="1:22">
      <c r="A1014" s="2">
        <v>1012</v>
      </c>
      <c r="B1014" s="2" t="s">
        <v>98</v>
      </c>
      <c r="C1014" s="2" t="s">
        <v>82</v>
      </c>
      <c r="D1014" s="2" t="s">
        <v>82</v>
      </c>
      <c r="E1014" s="2" t="s">
        <v>52</v>
      </c>
      <c r="F1014" s="2" t="s">
        <v>221</v>
      </c>
      <c r="G1014" s="2" t="s">
        <v>221</v>
      </c>
      <c r="H1014" s="2" t="s">
        <v>44</v>
      </c>
      <c r="I1014" s="2" t="s">
        <v>76</v>
      </c>
      <c r="J1014" s="6" t="s">
        <v>24</v>
      </c>
      <c r="K1014" s="7" t="s">
        <v>24</v>
      </c>
      <c r="L1014" s="2" t="s">
        <v>24</v>
      </c>
      <c r="M1014" s="3">
        <f>VLOOKUP(A1014,'Pro rata results to population'!$A$6:$E$1046,5,FALSE)</f>
        <v>39.609870023306904</v>
      </c>
      <c r="N1014" s="3">
        <v>2.4513947590870679</v>
      </c>
      <c r="O1014" s="2">
        <v>2.5</v>
      </c>
      <c r="P1014" s="3">
        <f t="shared" si="75"/>
        <v>1.9442096365172801E-2</v>
      </c>
      <c r="Q1014" s="2" t="s">
        <v>25</v>
      </c>
      <c r="R1014" s="33" t="str">
        <f t="shared" si="76"/>
        <v>Yes</v>
      </c>
      <c r="S1014" s="34">
        <f t="shared" si="77"/>
        <v>61.888482785847039</v>
      </c>
      <c r="T1014" s="33">
        <f t="shared" si="78"/>
        <v>4</v>
      </c>
      <c r="U1014" s="2">
        <f t="shared" si="79"/>
        <v>910</v>
      </c>
      <c r="V1014" s="31"/>
    </row>
    <row r="1015" spans="1:22">
      <c r="A1015" s="2">
        <v>1013</v>
      </c>
      <c r="B1015" s="2" t="s">
        <v>98</v>
      </c>
      <c r="C1015" s="2" t="s">
        <v>82</v>
      </c>
      <c r="D1015" s="2" t="s">
        <v>82</v>
      </c>
      <c r="E1015" s="2" t="s">
        <v>52</v>
      </c>
      <c r="F1015" s="2" t="s">
        <v>221</v>
      </c>
      <c r="G1015" s="2" t="s">
        <v>221</v>
      </c>
      <c r="H1015" s="2" t="s">
        <v>44</v>
      </c>
      <c r="I1015" s="2" t="s">
        <v>80</v>
      </c>
      <c r="J1015" s="6" t="s">
        <v>24</v>
      </c>
      <c r="K1015" s="7" t="s">
        <v>24</v>
      </c>
      <c r="L1015" s="2" t="s">
        <v>24</v>
      </c>
      <c r="M1015" s="3">
        <f>VLOOKUP(A1015,'Pro rata results to population'!$A$6:$E$1046,5,FALSE)</f>
        <v>50.547229603222682</v>
      </c>
      <c r="N1015" s="3">
        <v>1.8596787827557058</v>
      </c>
      <c r="O1015" s="2">
        <v>2.5</v>
      </c>
      <c r="P1015" s="3">
        <f t="shared" si="75"/>
        <v>0.25612848689771772</v>
      </c>
      <c r="Q1015" s="2" t="s">
        <v>25</v>
      </c>
      <c r="R1015" s="33" t="str">
        <f t="shared" si="76"/>
        <v>Yes</v>
      </c>
      <c r="S1015" s="34">
        <f t="shared" si="77"/>
        <v>36.790914108518038</v>
      </c>
      <c r="T1015" s="33">
        <f t="shared" si="78"/>
        <v>3</v>
      </c>
      <c r="U1015" s="2">
        <f t="shared" si="79"/>
        <v>995</v>
      </c>
      <c r="V1015" s="31"/>
    </row>
    <row r="1016" spans="1:22">
      <c r="A1016" s="2">
        <v>1014</v>
      </c>
      <c r="B1016" s="2" t="s">
        <v>98</v>
      </c>
      <c r="C1016" s="2" t="s">
        <v>95</v>
      </c>
      <c r="D1016" s="2" t="s">
        <v>95</v>
      </c>
      <c r="E1016" s="2" t="s">
        <v>28</v>
      </c>
      <c r="F1016" s="2" t="s">
        <v>33</v>
      </c>
      <c r="G1016" s="2" t="s">
        <v>38</v>
      </c>
      <c r="H1016" s="2" t="s">
        <v>43</v>
      </c>
      <c r="I1016" s="2" t="s">
        <v>24</v>
      </c>
      <c r="J1016" s="6" t="s">
        <v>24</v>
      </c>
      <c r="K1016" s="7" t="s">
        <v>24</v>
      </c>
      <c r="L1016" s="2" t="s">
        <v>24</v>
      </c>
      <c r="M1016" s="3">
        <f>VLOOKUP(A1016,'Pro rata results to population'!$A$6:$E$1046,5,FALSE)</f>
        <v>14.434775884559016</v>
      </c>
      <c r="N1016" s="3">
        <v>2.7895181741335584</v>
      </c>
      <c r="O1016" s="2">
        <v>2.5</v>
      </c>
      <c r="P1016" s="3">
        <f t="shared" si="75"/>
        <v>-0.11580726965342336</v>
      </c>
      <c r="Q1016" s="2" t="s">
        <v>25</v>
      </c>
      <c r="R1016" s="33" t="str">
        <f t="shared" si="76"/>
        <v>Yes</v>
      </c>
      <c r="S1016" s="34">
        <f t="shared" si="77"/>
        <v>193.24984304865626</v>
      </c>
      <c r="T1016" s="33">
        <f t="shared" si="78"/>
        <v>5</v>
      </c>
      <c r="U1016" s="2">
        <f t="shared" si="79"/>
        <v>476</v>
      </c>
      <c r="V1016" s="31"/>
    </row>
    <row r="1017" spans="1:22">
      <c r="A1017" s="2">
        <v>1015</v>
      </c>
      <c r="B1017" s="2" t="s">
        <v>98</v>
      </c>
      <c r="C1017" s="2" t="s">
        <v>95</v>
      </c>
      <c r="D1017" s="2" t="s">
        <v>95</v>
      </c>
      <c r="E1017" s="2" t="s">
        <v>28</v>
      </c>
      <c r="F1017" s="2" t="s">
        <v>33</v>
      </c>
      <c r="G1017" s="2" t="s">
        <v>38</v>
      </c>
      <c r="H1017" s="2" t="s">
        <v>301</v>
      </c>
      <c r="I1017" s="2" t="s">
        <v>45</v>
      </c>
      <c r="J1017" s="6" t="s">
        <v>24</v>
      </c>
      <c r="K1017" s="7" t="s">
        <v>24</v>
      </c>
      <c r="L1017" s="2" t="s">
        <v>24</v>
      </c>
      <c r="M1017" s="3">
        <f>VLOOKUP(A1017,'Pro rata results to population'!$A$6:$E$1046,5,FALSE)</f>
        <v>24.1447611207197</v>
      </c>
      <c r="N1017" s="3">
        <v>2.0287404902789512</v>
      </c>
      <c r="O1017" s="2">
        <v>2.5</v>
      </c>
      <c r="P1017" s="3">
        <f t="shared" si="75"/>
        <v>0.18850380388841947</v>
      </c>
      <c r="Q1017" s="2" t="s">
        <v>25</v>
      </c>
      <c r="R1017" s="33" t="str">
        <f t="shared" si="76"/>
        <v>Yes</v>
      </c>
      <c r="S1017" s="34">
        <f t="shared" si="77"/>
        <v>84.024044807715995</v>
      </c>
      <c r="T1017" s="33">
        <f t="shared" si="78"/>
        <v>4</v>
      </c>
      <c r="U1017" s="2">
        <f t="shared" si="79"/>
        <v>829</v>
      </c>
      <c r="V1017" s="31"/>
    </row>
    <row r="1018" spans="1:22">
      <c r="A1018" s="2">
        <v>1016</v>
      </c>
      <c r="B1018" s="2" t="s">
        <v>98</v>
      </c>
      <c r="C1018" s="2" t="s">
        <v>95</v>
      </c>
      <c r="D1018" s="2" t="s">
        <v>95</v>
      </c>
      <c r="E1018" s="2" t="s">
        <v>28</v>
      </c>
      <c r="F1018" s="2" t="s">
        <v>33</v>
      </c>
      <c r="G1018" s="2" t="s">
        <v>38</v>
      </c>
      <c r="H1018" s="2" t="s">
        <v>301</v>
      </c>
      <c r="I1018" s="2" t="s">
        <v>46</v>
      </c>
      <c r="J1018" s="6" t="s">
        <v>24</v>
      </c>
      <c r="K1018" s="7" t="s">
        <v>24</v>
      </c>
      <c r="L1018" s="2" t="s">
        <v>24</v>
      </c>
      <c r="M1018" s="3">
        <f>VLOOKUP(A1018,'Pro rata results to population'!$A$6:$E$1046,5,FALSE)</f>
        <v>25.827801578617859</v>
      </c>
      <c r="N1018" s="3">
        <v>3.4395604395604416</v>
      </c>
      <c r="O1018" s="2">
        <v>2.5</v>
      </c>
      <c r="P1018" s="3">
        <f t="shared" si="75"/>
        <v>-0.37582417582417671</v>
      </c>
      <c r="Q1018" s="2" t="s">
        <v>25</v>
      </c>
      <c r="R1018" s="33" t="str">
        <f t="shared" si="76"/>
        <v>Yes</v>
      </c>
      <c r="S1018" s="34">
        <f t="shared" si="77"/>
        <v>133.17279169466599</v>
      </c>
      <c r="T1018" s="33">
        <f t="shared" si="78"/>
        <v>5</v>
      </c>
      <c r="U1018" s="2">
        <f t="shared" si="79"/>
        <v>639</v>
      </c>
      <c r="V1018" s="31"/>
    </row>
    <row r="1019" spans="1:22">
      <c r="A1019" s="2">
        <v>1017</v>
      </c>
      <c r="B1019" s="2" t="s">
        <v>98</v>
      </c>
      <c r="C1019" s="2" t="s">
        <v>95</v>
      </c>
      <c r="D1019" s="2" t="s">
        <v>95</v>
      </c>
      <c r="E1019" s="2" t="s">
        <v>28</v>
      </c>
      <c r="F1019" s="2" t="s">
        <v>33</v>
      </c>
      <c r="G1019" s="2" t="s">
        <v>38</v>
      </c>
      <c r="H1019" s="2" t="s">
        <v>301</v>
      </c>
      <c r="I1019" s="2" t="s">
        <v>47</v>
      </c>
      <c r="J1019" s="6" t="s">
        <v>62</v>
      </c>
      <c r="K1019" s="7" t="s">
        <v>552</v>
      </c>
      <c r="L1019" s="2" t="s">
        <v>24</v>
      </c>
      <c r="M1019" s="3">
        <f>VLOOKUP(A1019,'Pro rata results to population'!$A$6:$E$1046,5,FALSE)</f>
        <v>9.9346556832160537</v>
      </c>
      <c r="N1019" s="3">
        <v>3.197802197802198</v>
      </c>
      <c r="O1019" s="2">
        <v>2.5</v>
      </c>
      <c r="P1019" s="3">
        <f t="shared" si="75"/>
        <v>-0.27912087912087924</v>
      </c>
      <c r="Q1019" s="2" t="s">
        <v>25</v>
      </c>
      <c r="R1019" s="33" t="str">
        <f t="shared" si="76"/>
        <v>Yes</v>
      </c>
      <c r="S1019" s="34">
        <f t="shared" si="77"/>
        <v>321.88354581877195</v>
      </c>
      <c r="T1019" s="33">
        <f t="shared" si="78"/>
        <v>5</v>
      </c>
      <c r="U1019" s="2">
        <f t="shared" si="79"/>
        <v>290</v>
      </c>
      <c r="V1019" s="31"/>
    </row>
    <row r="1020" spans="1:22">
      <c r="A1020" s="2">
        <v>1018</v>
      </c>
      <c r="B1020" s="2" t="s">
        <v>98</v>
      </c>
      <c r="C1020" s="2" t="s">
        <v>95</v>
      </c>
      <c r="D1020" s="2" t="s">
        <v>95</v>
      </c>
      <c r="E1020" s="2" t="s">
        <v>28</v>
      </c>
      <c r="F1020" s="2" t="s">
        <v>33</v>
      </c>
      <c r="G1020" s="2" t="s">
        <v>38</v>
      </c>
      <c r="H1020" s="2" t="s">
        <v>301</v>
      </c>
      <c r="I1020" s="2" t="s">
        <v>47</v>
      </c>
      <c r="J1020" s="6" t="s">
        <v>62</v>
      </c>
      <c r="K1020" s="7" t="s">
        <v>491</v>
      </c>
      <c r="L1020" s="2" t="s">
        <v>24</v>
      </c>
      <c r="M1020" s="3">
        <f>VLOOKUP(A1020,'Pro rata results to population'!$A$6:$E$1046,5,FALSE)</f>
        <v>9.4933751732188085</v>
      </c>
      <c r="N1020" s="3">
        <v>1.3524936601859676</v>
      </c>
      <c r="O1020" s="2">
        <v>2.5</v>
      </c>
      <c r="P1020" s="3">
        <f t="shared" si="75"/>
        <v>0.45900253592561291</v>
      </c>
      <c r="Q1020" s="2" t="s">
        <v>25</v>
      </c>
      <c r="R1020" s="33" t="str">
        <f t="shared" si="76"/>
        <v>Yes</v>
      </c>
      <c r="S1020" s="34">
        <f t="shared" si="77"/>
        <v>142.46710316488981</v>
      </c>
      <c r="T1020" s="33">
        <f t="shared" si="78"/>
        <v>5</v>
      </c>
      <c r="U1020" s="2">
        <f t="shared" si="79"/>
        <v>610</v>
      </c>
      <c r="V1020" s="31"/>
    </row>
    <row r="1021" spans="1:22">
      <c r="A1021" s="2">
        <v>1019</v>
      </c>
      <c r="B1021" s="2" t="s">
        <v>98</v>
      </c>
      <c r="C1021" s="2" t="s">
        <v>95</v>
      </c>
      <c r="D1021" s="2" t="s">
        <v>95</v>
      </c>
      <c r="E1021" s="2" t="s">
        <v>28</v>
      </c>
      <c r="F1021" s="2" t="s">
        <v>33</v>
      </c>
      <c r="G1021" s="2" t="s">
        <v>38</v>
      </c>
      <c r="H1021" s="2" t="s">
        <v>301</v>
      </c>
      <c r="I1021" s="2" t="s">
        <v>47</v>
      </c>
      <c r="J1021" s="6" t="s">
        <v>587</v>
      </c>
      <c r="K1021" s="7" t="s">
        <v>24</v>
      </c>
      <c r="L1021" s="2" t="s">
        <v>24</v>
      </c>
      <c r="M1021" s="3">
        <f>VLOOKUP(A1021,'Pro rata results to population'!$A$6:$E$1046,5,FALSE)</f>
        <v>33.298465963407295</v>
      </c>
      <c r="N1021" s="3">
        <v>3.0431107354184288</v>
      </c>
      <c r="O1021" s="2">
        <v>2.5</v>
      </c>
      <c r="P1021" s="3">
        <f t="shared" si="75"/>
        <v>-0.21724429416737157</v>
      </c>
      <c r="Q1021" s="2" t="s">
        <v>25</v>
      </c>
      <c r="R1021" s="33" t="str">
        <f t="shared" si="76"/>
        <v>Yes</v>
      </c>
      <c r="S1021" s="34">
        <f t="shared" si="77"/>
        <v>91.388916797626536</v>
      </c>
      <c r="T1021" s="33">
        <f t="shared" si="78"/>
        <v>4</v>
      </c>
      <c r="U1021" s="2">
        <f t="shared" si="79"/>
        <v>798</v>
      </c>
      <c r="V1021" s="31"/>
    </row>
    <row r="1022" spans="1:22">
      <c r="A1022" s="2">
        <v>1020</v>
      </c>
      <c r="B1022" s="2" t="s">
        <v>98</v>
      </c>
      <c r="C1022" s="2" t="s">
        <v>95</v>
      </c>
      <c r="D1022" s="2" t="s">
        <v>95</v>
      </c>
      <c r="E1022" s="2" t="s">
        <v>28</v>
      </c>
      <c r="F1022" s="2" t="s">
        <v>33</v>
      </c>
      <c r="G1022" s="2" t="s">
        <v>38</v>
      </c>
      <c r="H1022" s="2" t="s">
        <v>301</v>
      </c>
      <c r="I1022" s="2" t="s">
        <v>76</v>
      </c>
      <c r="J1022" s="6" t="s">
        <v>91</v>
      </c>
      <c r="K1022" s="7" t="s">
        <v>24</v>
      </c>
      <c r="L1022" s="2" t="s">
        <v>24</v>
      </c>
      <c r="M1022" s="3">
        <f>VLOOKUP(A1022,'Pro rata results to population'!$A$6:$E$1046,5,FALSE)</f>
        <v>7.3292312429425799</v>
      </c>
      <c r="N1022" s="3">
        <v>2.5359256128486907</v>
      </c>
      <c r="O1022" s="2">
        <v>2.5</v>
      </c>
      <c r="P1022" s="3">
        <f t="shared" si="75"/>
        <v>-1.4370245139476268E-2</v>
      </c>
      <c r="Q1022" s="2" t="s">
        <v>25</v>
      </c>
      <c r="R1022" s="33" t="str">
        <f t="shared" si="76"/>
        <v>Yes</v>
      </c>
      <c r="S1022" s="34">
        <f t="shared" si="77"/>
        <v>346.00158308425176</v>
      </c>
      <c r="T1022" s="33">
        <f t="shared" si="78"/>
        <v>5</v>
      </c>
      <c r="U1022" s="2">
        <f t="shared" si="79"/>
        <v>270</v>
      </c>
      <c r="V1022" s="31"/>
    </row>
    <row r="1023" spans="1:22">
      <c r="A1023" s="2">
        <v>1021</v>
      </c>
      <c r="B1023" s="2" t="s">
        <v>98</v>
      </c>
      <c r="C1023" s="2" t="s">
        <v>95</v>
      </c>
      <c r="D1023" s="2" t="s">
        <v>95</v>
      </c>
      <c r="E1023" s="2" t="s">
        <v>28</v>
      </c>
      <c r="F1023" s="2" t="s">
        <v>33</v>
      </c>
      <c r="G1023" s="2" t="s">
        <v>38</v>
      </c>
      <c r="H1023" s="2" t="s">
        <v>301</v>
      </c>
      <c r="I1023" s="2" t="s">
        <v>76</v>
      </c>
      <c r="J1023" s="6" t="s">
        <v>68</v>
      </c>
      <c r="K1023" s="7" t="s">
        <v>24</v>
      </c>
      <c r="L1023" s="2" t="s">
        <v>24</v>
      </c>
      <c r="M1023" s="3">
        <f>VLOOKUP(A1023,'Pro rata results to population'!$A$6:$E$1046,5,FALSE)</f>
        <v>12.722761662552976</v>
      </c>
      <c r="N1023" s="3">
        <v>3.0431107354184288</v>
      </c>
      <c r="O1023" s="2">
        <v>2.5</v>
      </c>
      <c r="P1023" s="3">
        <f t="shared" si="75"/>
        <v>-0.21724429416737157</v>
      </c>
      <c r="Q1023" s="2" t="s">
        <v>25</v>
      </c>
      <c r="R1023" s="33" t="str">
        <f t="shared" si="76"/>
        <v>Yes</v>
      </c>
      <c r="S1023" s="34">
        <f t="shared" si="77"/>
        <v>239.18633517872499</v>
      </c>
      <c r="T1023" s="33">
        <f t="shared" si="78"/>
        <v>5</v>
      </c>
      <c r="U1023" s="2">
        <f t="shared" si="79"/>
        <v>385</v>
      </c>
      <c r="V1023" s="31"/>
    </row>
    <row r="1024" spans="1:22">
      <c r="A1024" s="2">
        <v>1022</v>
      </c>
      <c r="B1024" s="2" t="s">
        <v>98</v>
      </c>
      <c r="C1024" s="2" t="s">
        <v>95</v>
      </c>
      <c r="D1024" s="2" t="s">
        <v>95</v>
      </c>
      <c r="E1024" s="2" t="s">
        <v>28</v>
      </c>
      <c r="F1024" s="2" t="s">
        <v>33</v>
      </c>
      <c r="G1024" s="2" t="s">
        <v>38</v>
      </c>
      <c r="H1024" s="2" t="s">
        <v>301</v>
      </c>
      <c r="I1024" s="2" t="s">
        <v>76</v>
      </c>
      <c r="J1024" s="6" t="s">
        <v>58</v>
      </c>
      <c r="K1024" s="7" t="s">
        <v>24</v>
      </c>
      <c r="L1024" s="2" t="s">
        <v>24</v>
      </c>
      <c r="M1024" s="3">
        <f>VLOOKUP(A1024,'Pro rata results to population'!$A$6:$E$1046,5,FALSE)</f>
        <v>19.533607285195963</v>
      </c>
      <c r="N1024" s="3">
        <v>3.381234150464921</v>
      </c>
      <c r="O1024" s="2">
        <v>2.5</v>
      </c>
      <c r="P1024" s="3">
        <f t="shared" si="75"/>
        <v>-0.3524936601859685</v>
      </c>
      <c r="Q1024" s="2" t="s">
        <v>25</v>
      </c>
      <c r="R1024" s="33" t="str">
        <f t="shared" si="76"/>
        <v>Yes</v>
      </c>
      <c r="S1024" s="34">
        <f t="shared" si="77"/>
        <v>173.09829675072226</v>
      </c>
      <c r="T1024" s="33">
        <f t="shared" si="78"/>
        <v>5</v>
      </c>
      <c r="U1024" s="2">
        <f t="shared" si="79"/>
        <v>517</v>
      </c>
      <c r="V1024" s="31"/>
    </row>
    <row r="1025" spans="1:22">
      <c r="A1025" s="2">
        <v>1023</v>
      </c>
      <c r="B1025" s="2" t="s">
        <v>98</v>
      </c>
      <c r="C1025" s="2" t="s">
        <v>95</v>
      </c>
      <c r="D1025" s="2" t="s">
        <v>95</v>
      </c>
      <c r="E1025" s="2" t="s">
        <v>28</v>
      </c>
      <c r="F1025" s="2" t="s">
        <v>33</v>
      </c>
      <c r="G1025" s="2" t="s">
        <v>74</v>
      </c>
      <c r="H1025" s="2" t="s">
        <v>43</v>
      </c>
      <c r="I1025" s="2" t="s">
        <v>24</v>
      </c>
      <c r="J1025" s="6" t="s">
        <v>24</v>
      </c>
      <c r="K1025" s="7" t="s">
        <v>24</v>
      </c>
      <c r="L1025" s="2" t="s">
        <v>24</v>
      </c>
      <c r="M1025" s="3">
        <f>VLOOKUP(A1025,'Pro rata results to population'!$A$6:$E$1046,5,FALSE)</f>
        <v>22.08159012006093</v>
      </c>
      <c r="N1025" s="3">
        <v>2.1978021978021975</v>
      </c>
      <c r="O1025" s="2">
        <v>2.5</v>
      </c>
      <c r="P1025" s="3">
        <f t="shared" si="75"/>
        <v>0.120879120879121</v>
      </c>
      <c r="Q1025" s="2" t="s">
        <v>25</v>
      </c>
      <c r="R1025" s="33" t="str">
        <f t="shared" si="76"/>
        <v>Yes</v>
      </c>
      <c r="S1025" s="34">
        <f t="shared" si="77"/>
        <v>99.530975163129824</v>
      </c>
      <c r="T1025" s="33">
        <f t="shared" si="78"/>
        <v>4</v>
      </c>
      <c r="U1025" s="2">
        <f t="shared" si="79"/>
        <v>771</v>
      </c>
      <c r="V1025" s="31"/>
    </row>
    <row r="1026" spans="1:22">
      <c r="A1026" s="2">
        <v>1024</v>
      </c>
      <c r="B1026" s="2" t="s">
        <v>98</v>
      </c>
      <c r="C1026" s="2" t="s">
        <v>95</v>
      </c>
      <c r="D1026" s="2" t="s">
        <v>95</v>
      </c>
      <c r="E1026" s="2" t="s">
        <v>28</v>
      </c>
      <c r="F1026" s="2" t="s">
        <v>24</v>
      </c>
      <c r="G1026" s="2" t="s">
        <v>81</v>
      </c>
      <c r="H1026" s="2" t="s">
        <v>44</v>
      </c>
      <c r="I1026" s="2" t="s">
        <v>80</v>
      </c>
      <c r="J1026" s="6" t="s">
        <v>24</v>
      </c>
      <c r="K1026" s="7" t="s">
        <v>24</v>
      </c>
      <c r="L1026" s="2" t="s">
        <v>24</v>
      </c>
      <c r="M1026" s="3">
        <f>VLOOKUP(A1026,'Pro rata results to population'!$A$6:$E$1046,5,FALSE)</f>
        <v>48.987542737643679</v>
      </c>
      <c r="N1026" s="3">
        <v>1.6060862214708367</v>
      </c>
      <c r="O1026" s="2">
        <v>2.5</v>
      </c>
      <c r="P1026" s="3">
        <f t="shared" si="75"/>
        <v>0.35756551141166537</v>
      </c>
      <c r="Q1026" s="2" t="s">
        <v>25</v>
      </c>
      <c r="R1026" s="33" t="str">
        <f t="shared" si="76"/>
        <v>Yes</v>
      </c>
      <c r="S1026" s="34">
        <f t="shared" si="77"/>
        <v>32.785604905156141</v>
      </c>
      <c r="T1026" s="33">
        <f t="shared" si="78"/>
        <v>3</v>
      </c>
      <c r="U1026" s="2">
        <f t="shared" si="79"/>
        <v>1007</v>
      </c>
      <c r="V1026" s="31"/>
    </row>
    <row r="1027" spans="1:22">
      <c r="A1027" s="2">
        <v>1025</v>
      </c>
      <c r="B1027" s="2" t="s">
        <v>98</v>
      </c>
      <c r="C1027" s="2" t="s">
        <v>95</v>
      </c>
      <c r="D1027" s="2" t="s">
        <v>95</v>
      </c>
      <c r="E1027" s="2" t="s">
        <v>28</v>
      </c>
      <c r="F1027" s="2" t="s">
        <v>24</v>
      </c>
      <c r="G1027" s="2" t="s">
        <v>81</v>
      </c>
      <c r="H1027" s="2" t="s">
        <v>44</v>
      </c>
      <c r="I1027" s="2" t="s">
        <v>47</v>
      </c>
      <c r="J1027" s="6" t="s">
        <v>24</v>
      </c>
      <c r="K1027" s="7" t="s">
        <v>24</v>
      </c>
      <c r="L1027" s="2" t="s">
        <v>24</v>
      </c>
      <c r="M1027" s="3">
        <f>VLOOKUP(A1027,'Pro rata results to population'!$A$6:$E$1046,5,FALSE)</f>
        <v>54.894390416585082</v>
      </c>
      <c r="N1027" s="3">
        <v>3.2085798816568056</v>
      </c>
      <c r="O1027" s="2">
        <v>2.5</v>
      </c>
      <c r="P1027" s="3">
        <f t="shared" si="75"/>
        <v>-0.28343195266272225</v>
      </c>
      <c r="Q1027" s="2" t="s">
        <v>25</v>
      </c>
      <c r="R1027" s="33" t="str">
        <f t="shared" si="76"/>
        <v>Yes</v>
      </c>
      <c r="S1027" s="34">
        <f t="shared" si="77"/>
        <v>58.450050311286574</v>
      </c>
      <c r="T1027" s="33">
        <f t="shared" si="78"/>
        <v>4</v>
      </c>
      <c r="U1027" s="2">
        <f t="shared" si="79"/>
        <v>929</v>
      </c>
      <c r="V1027" s="31"/>
    </row>
    <row r="1028" spans="1:22">
      <c r="A1028" s="2">
        <v>1026</v>
      </c>
      <c r="B1028" s="2" t="s">
        <v>98</v>
      </c>
      <c r="C1028" s="2" t="s">
        <v>95</v>
      </c>
      <c r="D1028" s="2" t="s">
        <v>95</v>
      </c>
      <c r="E1028" s="2" t="s">
        <v>28</v>
      </c>
      <c r="F1028" s="2" t="s">
        <v>24</v>
      </c>
      <c r="G1028" s="2" t="s">
        <v>81</v>
      </c>
      <c r="H1028" s="2" t="s">
        <v>44</v>
      </c>
      <c r="I1028" s="2" t="s">
        <v>76</v>
      </c>
      <c r="J1028" s="6" t="s">
        <v>91</v>
      </c>
      <c r="K1028" s="7" t="s">
        <v>24</v>
      </c>
      <c r="L1028" s="2" t="s">
        <v>24</v>
      </c>
      <c r="M1028" s="3">
        <f>VLOOKUP(A1028,'Pro rata results to population'!$A$6:$E$1046,5,FALSE)</f>
        <v>207.78822024435925</v>
      </c>
      <c r="N1028" s="3">
        <v>1.7751479289940824</v>
      </c>
      <c r="O1028" s="2">
        <v>2.5</v>
      </c>
      <c r="P1028" s="3">
        <f t="shared" ref="P1028:P1043" si="80">SUM(1-(N1028/O1028))</f>
        <v>0.28994082840236701</v>
      </c>
      <c r="Q1028" s="2" t="s">
        <v>25</v>
      </c>
      <c r="R1028" s="33" t="str">
        <f t="shared" ref="R1028:R1043" si="81">IF(AND(P1028&lt;0.5,P1028&gt;-0.5),"Yes","No")</f>
        <v>Yes</v>
      </c>
      <c r="S1028" s="34">
        <f t="shared" ref="S1028:S1043" si="82">SUM(N1028/(M1028/1000))</f>
        <v>8.5430633503020807</v>
      </c>
      <c r="T1028" s="33">
        <f t="shared" ref="T1028:T1043" si="83">IF(S1028&lt;=12,1,IF(S1028&lt;25,2,IF(S1028&lt;50,3,IF(S1028&lt;100,4,5))))</f>
        <v>1</v>
      </c>
      <c r="U1028" s="2">
        <f t="shared" ref="U1028:U1043" si="84">RANK(S1028,S$3:S$1043)</f>
        <v>1038</v>
      </c>
      <c r="V1028" s="31"/>
    </row>
    <row r="1029" spans="1:22">
      <c r="A1029" s="2">
        <v>1027</v>
      </c>
      <c r="B1029" s="2" t="s">
        <v>98</v>
      </c>
      <c r="C1029" s="2" t="s">
        <v>95</v>
      </c>
      <c r="D1029" s="2" t="s">
        <v>95</v>
      </c>
      <c r="E1029" s="2" t="s">
        <v>28</v>
      </c>
      <c r="F1029" s="2" t="s">
        <v>24</v>
      </c>
      <c r="G1029" s="2" t="s">
        <v>81</v>
      </c>
      <c r="H1029" s="2" t="s">
        <v>44</v>
      </c>
      <c r="I1029" s="2" t="s">
        <v>76</v>
      </c>
      <c r="J1029" s="6" t="s">
        <v>68</v>
      </c>
      <c r="K1029" s="7" t="s">
        <v>24</v>
      </c>
      <c r="L1029" s="2" t="s">
        <v>24</v>
      </c>
      <c r="M1029" s="3">
        <f>VLOOKUP(A1029,'Pro rata results to population'!$A$6:$E$1046,5,FALSE)</f>
        <v>18.899581445980022</v>
      </c>
      <c r="N1029" s="3">
        <v>2.224382455151686</v>
      </c>
      <c r="O1029" s="2">
        <v>2.5</v>
      </c>
      <c r="P1029" s="3">
        <f t="shared" si="80"/>
        <v>0.11024701793932556</v>
      </c>
      <c r="Q1029" s="2" t="s">
        <v>25</v>
      </c>
      <c r="R1029" s="33" t="str">
        <f t="shared" si="81"/>
        <v>Yes</v>
      </c>
      <c r="S1029" s="34">
        <f t="shared" si="82"/>
        <v>117.69479982980344</v>
      </c>
      <c r="T1029" s="33">
        <f t="shared" si="83"/>
        <v>5</v>
      </c>
      <c r="U1029" s="2">
        <f t="shared" si="84"/>
        <v>695</v>
      </c>
      <c r="V1029" s="31"/>
    </row>
    <row r="1030" spans="1:22">
      <c r="A1030" s="2">
        <v>1028</v>
      </c>
      <c r="B1030" s="2" t="s">
        <v>98</v>
      </c>
      <c r="C1030" s="2" t="s">
        <v>95</v>
      </c>
      <c r="D1030" s="2" t="s">
        <v>95</v>
      </c>
      <c r="E1030" s="2" t="s">
        <v>28</v>
      </c>
      <c r="F1030" s="2" t="s">
        <v>24</v>
      </c>
      <c r="G1030" s="2" t="s">
        <v>81</v>
      </c>
      <c r="H1030" s="2" t="s">
        <v>44</v>
      </c>
      <c r="I1030" s="2" t="s">
        <v>76</v>
      </c>
      <c r="J1030" s="6" t="s">
        <v>58</v>
      </c>
      <c r="K1030" s="7" t="s">
        <v>24</v>
      </c>
      <c r="L1030" s="2" t="s">
        <v>24</v>
      </c>
      <c r="M1030" s="3">
        <f>VLOOKUP(A1030,'Pro rata results to population'!$A$6:$E$1046,5,FALSE)</f>
        <v>23.630386206597684</v>
      </c>
      <c r="N1030" s="3">
        <v>3.7145674837982536</v>
      </c>
      <c r="O1030" s="2">
        <v>2.5</v>
      </c>
      <c r="P1030" s="3">
        <f t="shared" si="80"/>
        <v>-0.48582699351930136</v>
      </c>
      <c r="Q1030" s="2" t="s">
        <v>25</v>
      </c>
      <c r="R1030" s="33" t="str">
        <f t="shared" si="81"/>
        <v>Yes</v>
      </c>
      <c r="S1030" s="34">
        <f t="shared" si="82"/>
        <v>157.19453128367127</v>
      </c>
      <c r="T1030" s="33">
        <f t="shared" si="83"/>
        <v>5</v>
      </c>
      <c r="U1030" s="2">
        <f t="shared" si="84"/>
        <v>560</v>
      </c>
      <c r="V1030" s="31"/>
    </row>
    <row r="1031" spans="1:22">
      <c r="A1031" s="2">
        <v>1029</v>
      </c>
      <c r="B1031" s="2" t="s">
        <v>98</v>
      </c>
      <c r="C1031" s="2" t="s">
        <v>95</v>
      </c>
      <c r="D1031" s="2" t="s">
        <v>95</v>
      </c>
      <c r="E1031" s="2" t="s">
        <v>50</v>
      </c>
      <c r="F1031" s="2" t="s">
        <v>33</v>
      </c>
      <c r="G1031" s="2" t="s">
        <v>38</v>
      </c>
      <c r="H1031" s="2" t="s">
        <v>44</v>
      </c>
      <c r="I1031" s="2" t="s">
        <v>45</v>
      </c>
      <c r="J1031" s="6" t="s">
        <v>24</v>
      </c>
      <c r="K1031" s="7" t="s">
        <v>24</v>
      </c>
      <c r="L1031" s="2" t="s">
        <v>24</v>
      </c>
      <c r="M1031" s="3">
        <f>VLOOKUP(A1031,'Pro rata results to population'!$A$6:$E$1046,5,FALSE)</f>
        <v>50.992751628706827</v>
      </c>
      <c r="N1031" s="3">
        <v>1.8596787827557053</v>
      </c>
      <c r="O1031" s="2">
        <v>2.5</v>
      </c>
      <c r="P1031" s="3">
        <f t="shared" si="80"/>
        <v>0.25612848689771783</v>
      </c>
      <c r="Q1031" s="2" t="s">
        <v>25</v>
      </c>
      <c r="R1031" s="33" t="str">
        <f t="shared" si="81"/>
        <v>Yes</v>
      </c>
      <c r="S1031" s="34">
        <f t="shared" si="82"/>
        <v>36.469473079165674</v>
      </c>
      <c r="T1031" s="33">
        <f t="shared" si="83"/>
        <v>3</v>
      </c>
      <c r="U1031" s="2">
        <f t="shared" si="84"/>
        <v>996</v>
      </c>
      <c r="V1031" s="31"/>
    </row>
    <row r="1032" spans="1:22">
      <c r="A1032" s="2">
        <v>1030</v>
      </c>
      <c r="B1032" s="2" t="s">
        <v>98</v>
      </c>
      <c r="C1032" s="2" t="s">
        <v>95</v>
      </c>
      <c r="D1032" s="2" t="s">
        <v>95</v>
      </c>
      <c r="E1032" s="2" t="s">
        <v>50</v>
      </c>
      <c r="F1032" s="2" t="s">
        <v>33</v>
      </c>
      <c r="G1032" s="2" t="s">
        <v>38</v>
      </c>
      <c r="H1032" s="2" t="s">
        <v>44</v>
      </c>
      <c r="I1032" s="2" t="s">
        <v>46</v>
      </c>
      <c r="J1032" s="6" t="s">
        <v>442</v>
      </c>
      <c r="K1032" s="7" t="s">
        <v>24</v>
      </c>
      <c r="L1032" s="2" t="s">
        <v>24</v>
      </c>
      <c r="M1032" s="3">
        <f>VLOOKUP(A1032,'Pro rata results to population'!$A$6:$E$1046,5,FALSE)</f>
        <v>26.855283934620118</v>
      </c>
      <c r="N1032" s="3">
        <v>2.2823330515638207</v>
      </c>
      <c r="O1032" s="2">
        <v>2.5</v>
      </c>
      <c r="P1032" s="3">
        <f t="shared" si="80"/>
        <v>8.7066779374471714E-2</v>
      </c>
      <c r="Q1032" s="2" t="s">
        <v>25</v>
      </c>
      <c r="R1032" s="33" t="str">
        <f t="shared" si="81"/>
        <v>Yes</v>
      </c>
      <c r="S1032" s="34">
        <f t="shared" si="82"/>
        <v>84.986368310989349</v>
      </c>
      <c r="T1032" s="33">
        <f t="shared" si="83"/>
        <v>4</v>
      </c>
      <c r="U1032" s="2">
        <f t="shared" si="84"/>
        <v>825</v>
      </c>
      <c r="V1032" s="31"/>
    </row>
    <row r="1033" spans="1:22">
      <c r="A1033" s="2">
        <v>1031</v>
      </c>
      <c r="B1033" s="2" t="s">
        <v>98</v>
      </c>
      <c r="C1033" s="2" t="s">
        <v>95</v>
      </c>
      <c r="D1033" s="2" t="s">
        <v>95</v>
      </c>
      <c r="E1033" s="2" t="s">
        <v>50</v>
      </c>
      <c r="F1033" s="2" t="s">
        <v>33</v>
      </c>
      <c r="G1033" s="2" t="s">
        <v>38</v>
      </c>
      <c r="H1033" s="2" t="s">
        <v>44</v>
      </c>
      <c r="I1033" s="2" t="s">
        <v>46</v>
      </c>
      <c r="J1033" s="6" t="s">
        <v>252</v>
      </c>
      <c r="K1033" s="7" t="s">
        <v>24</v>
      </c>
      <c r="L1033" s="2" t="s">
        <v>24</v>
      </c>
      <c r="M1033" s="3">
        <f>VLOOKUP(A1033,'Pro rata results to population'!$A$6:$E$1046,5,FALSE)</f>
        <v>45.260419972656294</v>
      </c>
      <c r="N1033" s="3">
        <v>1.7751479289940826</v>
      </c>
      <c r="O1033" s="2">
        <v>2.5</v>
      </c>
      <c r="P1033" s="3">
        <f t="shared" si="80"/>
        <v>0.28994082840236701</v>
      </c>
      <c r="Q1033" s="2" t="s">
        <v>25</v>
      </c>
      <c r="R1033" s="33" t="str">
        <f t="shared" si="81"/>
        <v>Yes</v>
      </c>
      <c r="S1033" s="34">
        <f t="shared" si="82"/>
        <v>39.220756901206919</v>
      </c>
      <c r="T1033" s="33">
        <f t="shared" si="83"/>
        <v>3</v>
      </c>
      <c r="U1033" s="2">
        <f t="shared" si="84"/>
        <v>986</v>
      </c>
      <c r="V1033" s="31"/>
    </row>
    <row r="1034" spans="1:22">
      <c r="A1034" s="2">
        <v>1032</v>
      </c>
      <c r="B1034" s="2" t="s">
        <v>98</v>
      </c>
      <c r="C1034" s="2" t="s">
        <v>95</v>
      </c>
      <c r="D1034" s="2" t="s">
        <v>95</v>
      </c>
      <c r="E1034" s="2" t="s">
        <v>50</v>
      </c>
      <c r="F1034" s="2" t="s">
        <v>33</v>
      </c>
      <c r="G1034" s="2" t="s">
        <v>38</v>
      </c>
      <c r="H1034" s="2" t="s">
        <v>44</v>
      </c>
      <c r="I1034" s="2" t="s">
        <v>47</v>
      </c>
      <c r="J1034" s="6" t="s">
        <v>598</v>
      </c>
      <c r="K1034" s="7" t="s">
        <v>24</v>
      </c>
      <c r="L1034" s="2" t="s">
        <v>24</v>
      </c>
      <c r="M1034" s="3">
        <f>VLOOKUP(A1034,'Pro rata results to population'!$A$6:$E$1046,5,FALSE)</f>
        <v>41.303378551486709</v>
      </c>
      <c r="N1034" s="3">
        <v>2.5359256128486907</v>
      </c>
      <c r="O1034" s="2">
        <v>2.5</v>
      </c>
      <c r="P1034" s="3">
        <f t="shared" si="80"/>
        <v>-1.4370245139476268E-2</v>
      </c>
      <c r="Q1034" s="2" t="s">
        <v>25</v>
      </c>
      <c r="R1034" s="33" t="str">
        <f t="shared" si="81"/>
        <v>Yes</v>
      </c>
      <c r="S1034" s="34">
        <f t="shared" si="82"/>
        <v>61.397534579103102</v>
      </c>
      <c r="T1034" s="33">
        <f t="shared" si="83"/>
        <v>4</v>
      </c>
      <c r="U1034" s="2">
        <f t="shared" si="84"/>
        <v>912</v>
      </c>
      <c r="V1034" s="31"/>
    </row>
    <row r="1035" spans="1:22">
      <c r="A1035" s="2">
        <v>1033</v>
      </c>
      <c r="B1035" s="2" t="s">
        <v>98</v>
      </c>
      <c r="C1035" s="2" t="s">
        <v>95</v>
      </c>
      <c r="D1035" s="2" t="s">
        <v>95</v>
      </c>
      <c r="E1035" s="2" t="s">
        <v>50</v>
      </c>
      <c r="F1035" s="2" t="s">
        <v>33</v>
      </c>
      <c r="G1035" s="2" t="s">
        <v>38</v>
      </c>
      <c r="H1035" s="2" t="s">
        <v>44</v>
      </c>
      <c r="I1035" s="2" t="s">
        <v>47</v>
      </c>
      <c r="J1035" s="6" t="s">
        <v>64</v>
      </c>
      <c r="K1035" s="7" t="s">
        <v>24</v>
      </c>
      <c r="L1035" s="2" t="s">
        <v>24</v>
      </c>
      <c r="M1035" s="3">
        <f>VLOOKUP(A1035,'Pro rata results to population'!$A$6:$E$1046,5,FALSE)</f>
        <v>26.111766101510263</v>
      </c>
      <c r="N1035" s="3">
        <v>1.5215553677092137</v>
      </c>
      <c r="O1035" s="2">
        <v>2.5</v>
      </c>
      <c r="P1035" s="3">
        <f t="shared" si="80"/>
        <v>0.39137785291631455</v>
      </c>
      <c r="Q1035" s="2" t="s">
        <v>25</v>
      </c>
      <c r="R1035" s="33" t="str">
        <f t="shared" si="81"/>
        <v>Yes</v>
      </c>
      <c r="S1035" s="34">
        <f t="shared" si="82"/>
        <v>58.270871521831275</v>
      </c>
      <c r="T1035" s="33">
        <f t="shared" si="83"/>
        <v>4</v>
      </c>
      <c r="U1035" s="2">
        <f t="shared" si="84"/>
        <v>930</v>
      </c>
      <c r="V1035" s="31"/>
    </row>
    <row r="1036" spans="1:22">
      <c r="A1036" s="2">
        <v>1034</v>
      </c>
      <c r="B1036" s="2" t="s">
        <v>98</v>
      </c>
      <c r="C1036" s="2" t="s">
        <v>95</v>
      </c>
      <c r="D1036" s="2" t="s">
        <v>95</v>
      </c>
      <c r="E1036" s="2" t="s">
        <v>50</v>
      </c>
      <c r="F1036" s="2" t="s">
        <v>33</v>
      </c>
      <c r="G1036" s="2" t="s">
        <v>38</v>
      </c>
      <c r="H1036" s="2" t="s">
        <v>44</v>
      </c>
      <c r="I1036" s="2" t="s">
        <v>76</v>
      </c>
      <c r="J1036" s="6" t="s">
        <v>24</v>
      </c>
      <c r="K1036" s="7" t="s">
        <v>24</v>
      </c>
      <c r="L1036" s="2" t="s">
        <v>24</v>
      </c>
      <c r="M1036" s="3">
        <f>VLOOKUP(A1036,'Pro rata results to population'!$A$6:$E$1046,5,FALSE)</f>
        <v>47.814705612153169</v>
      </c>
      <c r="N1036" s="3">
        <v>3.1276415891800524</v>
      </c>
      <c r="O1036" s="2">
        <v>2.5</v>
      </c>
      <c r="P1036" s="3">
        <f t="shared" si="80"/>
        <v>-0.25105663567202097</v>
      </c>
      <c r="Q1036" s="2" t="s">
        <v>25</v>
      </c>
      <c r="R1036" s="33" t="str">
        <f t="shared" si="81"/>
        <v>Yes</v>
      </c>
      <c r="S1036" s="34">
        <f t="shared" si="82"/>
        <v>65.411708576641175</v>
      </c>
      <c r="T1036" s="33">
        <f t="shared" si="83"/>
        <v>4</v>
      </c>
      <c r="U1036" s="2">
        <f t="shared" si="84"/>
        <v>899</v>
      </c>
      <c r="V1036" s="31"/>
    </row>
    <row r="1037" spans="1:22">
      <c r="A1037" s="2">
        <v>1035</v>
      </c>
      <c r="B1037" s="2" t="s">
        <v>98</v>
      </c>
      <c r="C1037" s="2" t="s">
        <v>95</v>
      </c>
      <c r="D1037" s="2" t="s">
        <v>95</v>
      </c>
      <c r="E1037" s="2" t="s">
        <v>50</v>
      </c>
      <c r="F1037" s="2" t="s">
        <v>85</v>
      </c>
      <c r="G1037" s="2" t="s">
        <v>85</v>
      </c>
      <c r="H1037" s="2" t="s">
        <v>43</v>
      </c>
      <c r="I1037" s="2" t="s">
        <v>24</v>
      </c>
      <c r="J1037" s="6" t="s">
        <v>24</v>
      </c>
      <c r="K1037" s="7" t="s">
        <v>24</v>
      </c>
      <c r="L1037" s="2" t="s">
        <v>24</v>
      </c>
      <c r="M1037" s="3">
        <f>VLOOKUP(A1037,'Pro rata results to population'!$A$6:$E$1046,5,FALSE)</f>
        <v>151.74144057157383</v>
      </c>
      <c r="N1037" s="3">
        <v>2.7050000000000001</v>
      </c>
      <c r="O1037" s="2">
        <v>2.5</v>
      </c>
      <c r="P1037" s="3">
        <f t="shared" si="80"/>
        <v>-8.2000000000000073E-2</v>
      </c>
      <c r="Q1037" s="2" t="s">
        <v>25</v>
      </c>
      <c r="R1037" s="33" t="str">
        <f t="shared" si="81"/>
        <v>Yes</v>
      </c>
      <c r="S1037" s="34">
        <f t="shared" si="82"/>
        <v>17.826376168638639</v>
      </c>
      <c r="T1037" s="33">
        <f t="shared" si="83"/>
        <v>2</v>
      </c>
      <c r="U1037" s="2">
        <f t="shared" si="84"/>
        <v>1031</v>
      </c>
      <c r="V1037" s="31"/>
    </row>
    <row r="1038" spans="1:22">
      <c r="A1038" s="2">
        <v>1036</v>
      </c>
      <c r="B1038" s="2" t="s">
        <v>98</v>
      </c>
      <c r="C1038" s="2" t="s">
        <v>95</v>
      </c>
      <c r="D1038" s="2" t="s">
        <v>95</v>
      </c>
      <c r="E1038" s="2" t="s">
        <v>50</v>
      </c>
      <c r="F1038" s="2" t="s">
        <v>342</v>
      </c>
      <c r="G1038" s="2" t="s">
        <v>586</v>
      </c>
      <c r="H1038" s="2" t="s">
        <v>44</v>
      </c>
      <c r="I1038" s="2" t="s">
        <v>46</v>
      </c>
      <c r="J1038" s="6" t="s">
        <v>24</v>
      </c>
      <c r="K1038" s="7" t="s">
        <v>24</v>
      </c>
      <c r="L1038" s="2" t="s">
        <v>24</v>
      </c>
      <c r="M1038" s="3">
        <f>VLOOKUP(A1038,'Pro rata results to population'!$A$6:$E$1046,5,FALSE)</f>
        <v>334.48045397306078</v>
      </c>
      <c r="N1038" s="3">
        <v>2.1537404902789512</v>
      </c>
      <c r="O1038" s="2">
        <v>2.5</v>
      </c>
      <c r="P1038" s="3">
        <f t="shared" si="80"/>
        <v>0.13850380388841954</v>
      </c>
      <c r="Q1038" s="2" t="s">
        <v>25</v>
      </c>
      <c r="R1038" s="33" t="str">
        <f t="shared" si="81"/>
        <v>Yes</v>
      </c>
      <c r="S1038" s="34">
        <f t="shared" si="82"/>
        <v>6.4390623269496476</v>
      </c>
      <c r="T1038" s="33">
        <f t="shared" si="83"/>
        <v>1</v>
      </c>
      <c r="U1038" s="2">
        <f t="shared" si="84"/>
        <v>1040</v>
      </c>
      <c r="V1038" s="31"/>
    </row>
    <row r="1039" spans="1:22">
      <c r="A1039" s="2">
        <v>1037</v>
      </c>
      <c r="B1039" s="2" t="s">
        <v>98</v>
      </c>
      <c r="C1039" s="2" t="s">
        <v>95</v>
      </c>
      <c r="D1039" s="2" t="s">
        <v>95</v>
      </c>
      <c r="E1039" s="2" t="s">
        <v>50</v>
      </c>
      <c r="F1039" s="2" t="s">
        <v>342</v>
      </c>
      <c r="G1039" s="2" t="s">
        <v>586</v>
      </c>
      <c r="H1039" s="2" t="s">
        <v>44</v>
      </c>
      <c r="I1039" s="2" t="s">
        <v>47</v>
      </c>
      <c r="J1039" s="6" t="s">
        <v>24</v>
      </c>
      <c r="K1039" s="7" t="s">
        <v>24</v>
      </c>
      <c r="L1039" s="2" t="s">
        <v>24</v>
      </c>
      <c r="M1039" s="3">
        <f>VLOOKUP(A1039,'Pro rata results to population'!$A$6:$E$1046,5,FALSE)</f>
        <v>314.22123482954731</v>
      </c>
      <c r="N1039" s="3">
        <v>3.0359256128486907</v>
      </c>
      <c r="O1039" s="2">
        <v>2.5</v>
      </c>
      <c r="P1039" s="3">
        <f t="shared" si="80"/>
        <v>-0.21437024513947622</v>
      </c>
      <c r="Q1039" s="2" t="s">
        <v>25</v>
      </c>
      <c r="R1039" s="33" t="str">
        <f t="shared" si="81"/>
        <v>Yes</v>
      </c>
      <c r="S1039" s="34">
        <f t="shared" si="82"/>
        <v>9.6617455357387314</v>
      </c>
      <c r="T1039" s="33">
        <f t="shared" si="83"/>
        <v>1</v>
      </c>
      <c r="U1039" s="2">
        <f t="shared" si="84"/>
        <v>1036</v>
      </c>
      <c r="V1039" s="31"/>
    </row>
    <row r="1040" spans="1:22">
      <c r="A1040" s="2">
        <v>1038</v>
      </c>
      <c r="B1040" s="2" t="s">
        <v>98</v>
      </c>
      <c r="C1040" s="2" t="s">
        <v>95</v>
      </c>
      <c r="D1040" s="2" t="s">
        <v>95</v>
      </c>
      <c r="E1040" s="2" t="s">
        <v>50</v>
      </c>
      <c r="F1040" s="2" t="s">
        <v>342</v>
      </c>
      <c r="G1040" s="2" t="s">
        <v>586</v>
      </c>
      <c r="H1040" s="2" t="s">
        <v>44</v>
      </c>
      <c r="I1040" s="2" t="s">
        <v>76</v>
      </c>
      <c r="J1040" s="6" t="s">
        <v>24</v>
      </c>
      <c r="K1040" s="7" t="s">
        <v>24</v>
      </c>
      <c r="L1040" s="2" t="s">
        <v>24</v>
      </c>
      <c r="M1040" s="3">
        <f>VLOOKUP(A1040,'Pro rata results to population'!$A$6:$E$1046,5,FALSE)</f>
        <v>322.24997226657433</v>
      </c>
      <c r="N1040" s="3">
        <v>2.9585798816568056</v>
      </c>
      <c r="O1040" s="2">
        <v>2.5</v>
      </c>
      <c r="P1040" s="3">
        <f t="shared" si="80"/>
        <v>-0.18343195266272216</v>
      </c>
      <c r="Q1040" s="2" t="s">
        <v>25</v>
      </c>
      <c r="R1040" s="33" t="str">
        <f t="shared" si="81"/>
        <v>Yes</v>
      </c>
      <c r="S1040" s="34">
        <f t="shared" si="82"/>
        <v>9.181008956641227</v>
      </c>
      <c r="T1040" s="33">
        <f t="shared" si="83"/>
        <v>1</v>
      </c>
      <c r="U1040" s="2">
        <f t="shared" si="84"/>
        <v>1037</v>
      </c>
      <c r="V1040" s="31"/>
    </row>
    <row r="1041" spans="1:23">
      <c r="A1041" s="2">
        <v>1039</v>
      </c>
      <c r="B1041" s="2" t="s">
        <v>98</v>
      </c>
      <c r="C1041" s="2" t="s">
        <v>95</v>
      </c>
      <c r="D1041" s="2" t="s">
        <v>95</v>
      </c>
      <c r="E1041" s="2" t="s">
        <v>52</v>
      </c>
      <c r="F1041" s="2" t="s">
        <v>33</v>
      </c>
      <c r="G1041" s="2" t="s">
        <v>38</v>
      </c>
      <c r="H1041" s="2" t="s">
        <v>56</v>
      </c>
      <c r="I1041" s="2" t="s">
        <v>24</v>
      </c>
      <c r="J1041" s="6" t="s">
        <v>24</v>
      </c>
      <c r="K1041" s="7" t="s">
        <v>24</v>
      </c>
      <c r="L1041" s="2" t="s">
        <v>24</v>
      </c>
      <c r="M1041" s="3">
        <f>VLOOKUP(A1041,'Pro rata results to population'!$A$6:$E$1046,5,FALSE)</f>
        <v>33.265596484093777</v>
      </c>
      <c r="N1041" s="3">
        <v>1.264370245139476</v>
      </c>
      <c r="O1041" s="2">
        <v>2.5</v>
      </c>
      <c r="P1041" s="3">
        <f t="shared" si="80"/>
        <v>0.49425190194420954</v>
      </c>
      <c r="Q1041" s="2" t="s">
        <v>25</v>
      </c>
      <c r="R1041" s="33" t="str">
        <f t="shared" si="81"/>
        <v>Yes</v>
      </c>
      <c r="S1041" s="34">
        <f t="shared" si="82"/>
        <v>38.008344318853418</v>
      </c>
      <c r="T1041" s="33">
        <f t="shared" si="83"/>
        <v>3</v>
      </c>
      <c r="U1041" s="2">
        <f t="shared" si="84"/>
        <v>993</v>
      </c>
      <c r="V1041" s="31"/>
    </row>
    <row r="1042" spans="1:23">
      <c r="A1042" s="2">
        <v>1040</v>
      </c>
      <c r="B1042" s="2" t="s">
        <v>98</v>
      </c>
      <c r="C1042" s="2" t="s">
        <v>95</v>
      </c>
      <c r="D1042" s="2" t="s">
        <v>95</v>
      </c>
      <c r="E1042" s="2" t="s">
        <v>52</v>
      </c>
      <c r="F1042" s="2" t="s">
        <v>342</v>
      </c>
      <c r="G1042" s="2" t="s">
        <v>586</v>
      </c>
      <c r="H1042" s="2" t="s">
        <v>24</v>
      </c>
      <c r="I1042" s="2" t="s">
        <v>24</v>
      </c>
      <c r="J1042" s="6" t="s">
        <v>24</v>
      </c>
      <c r="K1042" s="7" t="s">
        <v>24</v>
      </c>
      <c r="L1042" s="2" t="s">
        <v>24</v>
      </c>
      <c r="M1042" s="3">
        <f>VLOOKUP(A1042,'Pro rata results to population'!$A$6:$E$1046,5,FALSE)</f>
        <v>405.31123635352441</v>
      </c>
      <c r="N1042" s="3">
        <v>3.2185506800891428</v>
      </c>
      <c r="O1042" s="2">
        <v>2.5</v>
      </c>
      <c r="P1042" s="3">
        <f t="shared" si="80"/>
        <v>-0.28742027203565712</v>
      </c>
      <c r="Q1042" s="2" t="s">
        <v>25</v>
      </c>
      <c r="R1042" s="33" t="str">
        <f t="shared" si="81"/>
        <v>Yes</v>
      </c>
      <c r="S1042" s="34">
        <f t="shared" si="82"/>
        <v>7.940936227294296</v>
      </c>
      <c r="T1042" s="33">
        <f t="shared" si="83"/>
        <v>1</v>
      </c>
      <c r="U1042" s="2">
        <f t="shared" si="84"/>
        <v>1039</v>
      </c>
      <c r="V1042" s="31"/>
    </row>
    <row r="1043" spans="1:23" ht="23.1">
      <c r="A1043" s="2">
        <v>1041</v>
      </c>
      <c r="B1043" s="2" t="s">
        <v>98</v>
      </c>
      <c r="C1043" s="2" t="s">
        <v>99</v>
      </c>
      <c r="D1043" s="2" t="s">
        <v>100</v>
      </c>
      <c r="E1043" s="2" t="s">
        <v>28</v>
      </c>
      <c r="F1043" s="2" t="s">
        <v>33</v>
      </c>
      <c r="G1043" s="2" t="s">
        <v>38</v>
      </c>
      <c r="H1043" s="2" t="s">
        <v>44</v>
      </c>
      <c r="I1043" s="2" t="s">
        <v>603</v>
      </c>
      <c r="J1043" s="6" t="s">
        <v>24</v>
      </c>
      <c r="K1043" s="7" t="s">
        <v>24</v>
      </c>
      <c r="L1043" s="2" t="s">
        <v>24</v>
      </c>
      <c r="M1043" s="3">
        <f>VLOOKUP(A1043,'Pro rata results to population'!$A$6:$E$1046,5,FALSE)</f>
        <v>15.87638812076804</v>
      </c>
      <c r="N1043" s="3">
        <v>1.0989010989010988</v>
      </c>
      <c r="O1043" s="2">
        <v>2.5</v>
      </c>
      <c r="P1043" s="3">
        <f t="shared" si="80"/>
        <v>0.56043956043956045</v>
      </c>
      <c r="Q1043" s="2" t="s">
        <v>25</v>
      </c>
      <c r="R1043" s="33" t="str">
        <f t="shared" si="81"/>
        <v>No</v>
      </c>
      <c r="S1043" s="34">
        <f t="shared" si="82"/>
        <v>69.216064166610849</v>
      </c>
      <c r="T1043" s="33">
        <f t="shared" si="83"/>
        <v>4</v>
      </c>
      <c r="U1043" s="2">
        <f t="shared" si="84"/>
        <v>886</v>
      </c>
      <c r="V1043" s="31" t="s">
        <v>604</v>
      </c>
    </row>
    <row r="1044" spans="1:23">
      <c r="M1044" s="41"/>
      <c r="N1044" s="41">
        <f>SUM(N3:N1043)</f>
        <v>2533.8345686194148</v>
      </c>
      <c r="O1044" s="41">
        <f>SUM(O3:O1043)</f>
        <v>2602.5</v>
      </c>
      <c r="P1044" s="42">
        <f>1-(N1044/O1044)</f>
        <v>2.6384411673615826E-2</v>
      </c>
      <c r="Q1044" s="43" t="s">
        <v>605</v>
      </c>
      <c r="R1044" s="44" t="str">
        <f>IF(AND(P1044&lt;0.1,P1044&gt;-0.1),"Yes","No")</f>
        <v>Yes</v>
      </c>
      <c r="S1044" s="4"/>
      <c r="T1044" s="5"/>
      <c r="V1044" s="4"/>
      <c r="W1044" s="29"/>
    </row>
    <row r="1045" spans="1:23">
      <c r="M1045" s="41"/>
      <c r="N1045" s="45" t="s">
        <v>606</v>
      </c>
      <c r="O1045" s="41">
        <f>AVERAGE(O3:O1043)</f>
        <v>2.5</v>
      </c>
      <c r="P1045" s="41">
        <f>AVERAGE(P3:P1043)</f>
        <v>2.6384411673615674E-2</v>
      </c>
      <c r="Q1045" s="43" t="s">
        <v>605</v>
      </c>
      <c r="R1045" s="44" t="str">
        <f>IF(AND(P1045&lt;0.1,P1045&gt;-0.1),"Yes","No")</f>
        <v>Yes</v>
      </c>
      <c r="S1045" s="4"/>
      <c r="T1045" s="5"/>
      <c r="V1045" s="4"/>
      <c r="W1045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C22F-85C5-4BD8-8921-8A8EB5676209}">
  <dimension ref="A1:F1042"/>
  <sheetViews>
    <sheetView tabSelected="1" workbookViewId="0">
      <selection activeCell="F1" sqref="F1:F1048576"/>
    </sheetView>
  </sheetViews>
  <sheetFormatPr defaultColWidth="8.7109375" defaultRowHeight="11.45"/>
  <cols>
    <col min="1" max="2" width="12.5703125" style="39" customWidth="1"/>
    <col min="3" max="3" width="23.85546875" style="40" customWidth="1"/>
    <col min="4" max="4" width="25.42578125" style="39" customWidth="1"/>
    <col min="5" max="5" width="18.140625" style="40" bestFit="1" customWidth="1"/>
    <col min="6" max="6" width="29.28515625" style="40" customWidth="1"/>
    <col min="7" max="7" width="17.140625" style="39" bestFit="1" customWidth="1"/>
    <col min="8" max="16384" width="8.7109375" style="39"/>
  </cols>
  <sheetData>
    <row r="1" spans="1:6">
      <c r="A1" s="35" t="s">
        <v>2</v>
      </c>
      <c r="B1" s="35" t="s">
        <v>21</v>
      </c>
      <c r="C1" s="36" t="s">
        <v>607</v>
      </c>
      <c r="D1" s="37" t="s">
        <v>608</v>
      </c>
      <c r="E1" s="38" t="s">
        <v>13</v>
      </c>
      <c r="F1" s="36" t="s">
        <v>609</v>
      </c>
    </row>
    <row r="2" spans="1:6">
      <c r="A2" s="35">
        <v>446</v>
      </c>
      <c r="B2" s="35">
        <v>1</v>
      </c>
      <c r="C2" s="38">
        <v>2.7049873203719361</v>
      </c>
      <c r="D2" s="38">
        <f>SUM($C$2:C2)</f>
        <v>2.7049873203719361</v>
      </c>
      <c r="E2" s="38">
        <v>0.22032779014955961</v>
      </c>
      <c r="F2" s="38">
        <f>SUM($E$2:E2)</f>
        <v>0.22032779014955961</v>
      </c>
    </row>
    <row r="3" spans="1:6">
      <c r="A3" s="35">
        <v>79</v>
      </c>
      <c r="B3" s="35">
        <v>2</v>
      </c>
      <c r="C3" s="38">
        <v>1.9442096365173289</v>
      </c>
      <c r="D3" s="38">
        <f>SUM($C$2:C3)</f>
        <v>4.6491969568892646</v>
      </c>
      <c r="E3" s="38">
        <v>0.2739323105709206</v>
      </c>
      <c r="F3" s="38">
        <f>SUM($E$2:E3)</f>
        <v>0.49426010072048021</v>
      </c>
    </row>
    <row r="4" spans="1:6">
      <c r="A4" s="35">
        <v>84</v>
      </c>
      <c r="B4" s="35">
        <v>3</v>
      </c>
      <c r="C4" s="38">
        <v>1.775147928994083</v>
      </c>
      <c r="D4" s="38">
        <f>SUM($C$2:C4)</f>
        <v>6.4243448858833476</v>
      </c>
      <c r="E4" s="38">
        <v>0.32331526490362755</v>
      </c>
      <c r="F4" s="38">
        <f>SUM($E$2:E4)</f>
        <v>0.81757536562410782</v>
      </c>
    </row>
    <row r="5" spans="1:6">
      <c r="A5" s="35">
        <v>52</v>
      </c>
      <c r="B5" s="35">
        <v>4</v>
      </c>
      <c r="C5" s="38">
        <v>2.5</v>
      </c>
      <c r="D5" s="38">
        <f>SUM($C$2:C5)</f>
        <v>8.9243448858833467</v>
      </c>
      <c r="E5" s="38">
        <v>0.48716978337436706</v>
      </c>
      <c r="F5" s="38">
        <f>SUM($E$2:E5)</f>
        <v>1.3047451489984749</v>
      </c>
    </row>
    <row r="6" spans="1:6">
      <c r="A6" s="35">
        <v>389</v>
      </c>
      <c r="B6" s="35">
        <v>5</v>
      </c>
      <c r="C6" s="38">
        <v>2.2823330515638212</v>
      </c>
      <c r="D6" s="38">
        <f>SUM($C$2:C6)</f>
        <v>11.206677937447168</v>
      </c>
      <c r="E6" s="38">
        <v>0.4520852210257198</v>
      </c>
      <c r="F6" s="38">
        <f>SUM($E$2:E6)</f>
        <v>1.7568303700241947</v>
      </c>
    </row>
    <row r="7" spans="1:6">
      <c r="A7" s="35">
        <v>646</v>
      </c>
      <c r="B7" s="35">
        <v>6</v>
      </c>
      <c r="C7" s="38">
        <v>3.1276415891800511</v>
      </c>
      <c r="D7" s="38">
        <f>SUM($C$2:C7)</f>
        <v>14.334319526627219</v>
      </c>
      <c r="E7" s="38">
        <v>0.64833823893292197</v>
      </c>
      <c r="F7" s="38">
        <f>SUM($E$2:E7)</f>
        <v>2.4051686089571165</v>
      </c>
    </row>
    <row r="8" spans="1:6">
      <c r="A8" s="35">
        <v>391</v>
      </c>
      <c r="B8" s="35">
        <v>7</v>
      </c>
      <c r="C8" s="38">
        <v>3.5502958579881665</v>
      </c>
      <c r="D8" s="38">
        <f>SUM($C$2:C8)</f>
        <v>17.884615384615387</v>
      </c>
      <c r="E8" s="38">
        <v>0.76833137618020109</v>
      </c>
      <c r="F8" s="38">
        <f>SUM($E$2:E8)</f>
        <v>3.1734999851373176</v>
      </c>
    </row>
    <row r="9" spans="1:6">
      <c r="A9" s="35">
        <v>296</v>
      </c>
      <c r="B9" s="35">
        <v>8</v>
      </c>
      <c r="C9" s="38">
        <v>2.4513947590870675</v>
      </c>
      <c r="D9" s="38">
        <f>SUM($C$2:C9)</f>
        <v>20.336010143702453</v>
      </c>
      <c r="E9" s="38">
        <v>0.63607285163429028</v>
      </c>
      <c r="F9" s="38">
        <f>SUM($E$2:E9)</f>
        <v>3.8095728367716077</v>
      </c>
    </row>
    <row r="10" spans="1:6">
      <c r="A10" s="35">
        <v>329</v>
      </c>
      <c r="B10" s="35">
        <v>9</v>
      </c>
      <c r="C10" s="38">
        <v>2.7049873203719357</v>
      </c>
      <c r="D10" s="38">
        <f>SUM($C$2:C10)</f>
        <v>23.040997464074387</v>
      </c>
      <c r="E10" s="38">
        <v>0.72332695197804198</v>
      </c>
      <c r="F10" s="38">
        <f>SUM($E$2:E10)</f>
        <v>4.53289978874965</v>
      </c>
    </row>
    <row r="11" spans="1:6">
      <c r="A11" s="35">
        <v>324</v>
      </c>
      <c r="B11" s="35">
        <v>10</v>
      </c>
      <c r="C11" s="38">
        <v>2.62</v>
      </c>
      <c r="D11" s="38">
        <f>SUM($C$2:C11)</f>
        <v>25.660997464074388</v>
      </c>
      <c r="E11" s="38">
        <v>0.71491376191633627</v>
      </c>
      <c r="F11" s="38">
        <f>SUM($E$2:E11)</f>
        <v>5.2478135506659864</v>
      </c>
    </row>
    <row r="12" spans="1:6">
      <c r="A12" s="35">
        <v>271</v>
      </c>
      <c r="B12" s="35">
        <v>11</v>
      </c>
      <c r="C12" s="38">
        <v>2.367</v>
      </c>
      <c r="D12" s="38">
        <f>SUM($C$2:C12)</f>
        <v>28.027997464074389</v>
      </c>
      <c r="E12" s="38">
        <v>0.68976925545075463</v>
      </c>
      <c r="F12" s="38">
        <f>SUM($E$2:E12)</f>
        <v>5.9375828061167413</v>
      </c>
    </row>
    <row r="13" spans="1:6">
      <c r="A13" s="35">
        <v>87</v>
      </c>
      <c r="B13" s="35">
        <v>12</v>
      </c>
      <c r="C13" s="38">
        <v>1.6906170752324601</v>
      </c>
      <c r="D13" s="38">
        <f>SUM($C$2:C13)</f>
        <v>29.718614539306849</v>
      </c>
      <c r="E13" s="38">
        <v>0.53424020791749816</v>
      </c>
      <c r="F13" s="38">
        <f>SUM($E$2:E13)</f>
        <v>6.4718230140342392</v>
      </c>
    </row>
    <row r="14" spans="1:6">
      <c r="A14" s="35">
        <v>447</v>
      </c>
      <c r="B14" s="35">
        <v>13</v>
      </c>
      <c r="C14" s="38">
        <v>2.1132713440405748</v>
      </c>
      <c r="D14" s="38">
        <f>SUM($C$2:C14)</f>
        <v>31.831885883347425</v>
      </c>
      <c r="E14" s="38">
        <v>0.69683264016351543</v>
      </c>
      <c r="F14" s="38">
        <f>SUM($E$2:E14)</f>
        <v>7.1686556541977549</v>
      </c>
    </row>
    <row r="15" spans="1:6">
      <c r="A15" s="35">
        <v>464</v>
      </c>
      <c r="B15" s="35">
        <v>14</v>
      </c>
      <c r="C15" s="38">
        <v>3.5502958579881669</v>
      </c>
      <c r="D15" s="38">
        <f>SUM($C$2:C15)</f>
        <v>35.382181741335593</v>
      </c>
      <c r="E15" s="38">
        <v>1.2656903233142198</v>
      </c>
      <c r="F15" s="38">
        <f>SUM($E$2:E15)</f>
        <v>8.434345977511974</v>
      </c>
    </row>
    <row r="16" spans="1:6">
      <c r="A16" s="35">
        <v>436</v>
      </c>
      <c r="B16" s="35">
        <v>15</v>
      </c>
      <c r="C16" s="38">
        <v>2.0287404902789521</v>
      </c>
      <c r="D16" s="38">
        <f>SUM($C$2:C16)</f>
        <v>37.410922231614542</v>
      </c>
      <c r="E16" s="38">
        <v>0.72733095101881273</v>
      </c>
      <c r="F16" s="38">
        <f>SUM($E$2:E16)</f>
        <v>9.1616769285307864</v>
      </c>
    </row>
    <row r="17" spans="1:6">
      <c r="A17" s="35">
        <v>293</v>
      </c>
      <c r="B17" s="35">
        <v>16</v>
      </c>
      <c r="C17" s="38">
        <v>2.7895181741335588</v>
      </c>
      <c r="D17" s="38">
        <f>SUM($C$2:C17)</f>
        <v>40.200440405748104</v>
      </c>
      <c r="E17" s="38">
        <v>1.1130438172259336</v>
      </c>
      <c r="F17" s="38">
        <f>SUM($E$2:E17)</f>
        <v>10.274720745756721</v>
      </c>
    </row>
    <row r="18" spans="1:6">
      <c r="A18" s="35">
        <v>163</v>
      </c>
      <c r="B18" s="35">
        <v>17</v>
      </c>
      <c r="C18" s="38">
        <v>2.0287404902789521</v>
      </c>
      <c r="D18" s="38">
        <f>SUM($C$2:C18)</f>
        <v>42.229180896027053</v>
      </c>
      <c r="E18" s="38">
        <v>0.84458278832516542</v>
      </c>
      <c r="F18" s="38">
        <f>SUM($E$2:E18)</f>
        <v>11.119303534081887</v>
      </c>
    </row>
    <row r="19" spans="1:6">
      <c r="A19" s="35">
        <v>96</v>
      </c>
      <c r="B19" s="35">
        <v>18</v>
      </c>
      <c r="C19" s="38">
        <v>3.465765004226538</v>
      </c>
      <c r="D19" s="38">
        <f>SUM($C$2:C19)</f>
        <v>45.694945900253593</v>
      </c>
      <c r="E19" s="38">
        <v>1.4708753180392724</v>
      </c>
      <c r="F19" s="38">
        <f>SUM($E$2:E19)</f>
        <v>12.590178852121159</v>
      </c>
    </row>
    <row r="20" spans="1:6">
      <c r="A20" s="35">
        <v>322</v>
      </c>
      <c r="B20" s="35">
        <v>19</v>
      </c>
      <c r="C20" s="38">
        <v>3.2970000000000002</v>
      </c>
      <c r="D20" s="38">
        <f>SUM($C$2:C20)</f>
        <v>48.99194590025359</v>
      </c>
      <c r="E20" s="38">
        <v>1.4085550582975701</v>
      </c>
      <c r="F20" s="38">
        <f>SUM($E$2:E20)</f>
        <v>13.998733910418728</v>
      </c>
    </row>
    <row r="21" spans="1:6">
      <c r="A21" s="35">
        <v>144</v>
      </c>
      <c r="B21" s="35">
        <v>20</v>
      </c>
      <c r="C21" s="38">
        <v>2.6204564666103138</v>
      </c>
      <c r="D21" s="38">
        <f>SUM($C$2:C21)</f>
        <v>51.612402366863904</v>
      </c>
      <c r="E21" s="38">
        <v>1.1790358761572457</v>
      </c>
      <c r="F21" s="38">
        <f>SUM($E$2:E21)</f>
        <v>15.177769786575974</v>
      </c>
    </row>
    <row r="22" spans="1:6">
      <c r="A22" s="35">
        <v>156</v>
      </c>
      <c r="B22" s="35">
        <v>21</v>
      </c>
      <c r="C22" s="38">
        <v>2.7895181741335593</v>
      </c>
      <c r="D22" s="38">
        <f>SUM($C$2:C22)</f>
        <v>54.401920540997466</v>
      </c>
      <c r="E22" s="38">
        <v>1.2888521787979457</v>
      </c>
      <c r="F22" s="38">
        <f>SUM($E$2:E22)</f>
        <v>16.466621965373918</v>
      </c>
    </row>
    <row r="23" spans="1:6">
      <c r="A23" s="35">
        <v>148</v>
      </c>
      <c r="B23" s="35">
        <v>22</v>
      </c>
      <c r="C23" s="38">
        <v>3.4657650042265438</v>
      </c>
      <c r="D23" s="38">
        <f>SUM($C$2:C23)</f>
        <v>57.867685545224006</v>
      </c>
      <c r="E23" s="38">
        <v>1.6102020297553445</v>
      </c>
      <c r="F23" s="38">
        <f>SUM($E$2:E23)</f>
        <v>18.076823995129264</v>
      </c>
    </row>
    <row r="24" spans="1:6">
      <c r="A24" s="35">
        <v>461</v>
      </c>
      <c r="B24" s="35">
        <v>23</v>
      </c>
      <c r="C24" s="38">
        <v>3.4657650042265433</v>
      </c>
      <c r="D24" s="38">
        <f>SUM($C$2:C24)</f>
        <v>61.333450549450546</v>
      </c>
      <c r="E24" s="38">
        <v>1.6390247390185748</v>
      </c>
      <c r="F24" s="38">
        <f>SUM($E$2:E24)</f>
        <v>19.715848734147837</v>
      </c>
    </row>
    <row r="25" spans="1:6">
      <c r="A25" s="35">
        <v>99</v>
      </c>
      <c r="B25" s="35">
        <v>24</v>
      </c>
      <c r="C25" s="38">
        <v>2.2823330515638207</v>
      </c>
      <c r="D25" s="38">
        <f>SUM($C$2:C25)</f>
        <v>63.615783601014364</v>
      </c>
      <c r="E25" s="38">
        <v>1.0901490075539264</v>
      </c>
      <c r="F25" s="38">
        <f>SUM($E$2:E25)</f>
        <v>20.805997741701763</v>
      </c>
    </row>
    <row r="26" spans="1:6">
      <c r="A26" s="35">
        <v>500</v>
      </c>
      <c r="B26" s="35">
        <v>25</v>
      </c>
      <c r="C26" s="38">
        <v>2.7049873203719361</v>
      </c>
      <c r="D26" s="38">
        <f>SUM($C$2:C26)</f>
        <v>66.320770921386298</v>
      </c>
      <c r="E26" s="38">
        <v>1.3015154598271566</v>
      </c>
      <c r="F26" s="38">
        <f>SUM($E$2:E26)</f>
        <v>22.107513201528921</v>
      </c>
    </row>
    <row r="27" spans="1:6">
      <c r="A27" s="35">
        <v>95</v>
      </c>
      <c r="B27" s="35">
        <v>26</v>
      </c>
      <c r="C27" s="38">
        <v>2.620456466610313</v>
      </c>
      <c r="D27" s="38">
        <f>SUM($C$2:C27)</f>
        <v>68.941227387996605</v>
      </c>
      <c r="E27" s="38">
        <v>1.2680787072537338</v>
      </c>
      <c r="F27" s="38">
        <f>SUM($E$2:E27)</f>
        <v>23.375591908782653</v>
      </c>
    </row>
    <row r="28" spans="1:6">
      <c r="A28" s="35">
        <v>366</v>
      </c>
      <c r="B28" s="35">
        <v>27</v>
      </c>
      <c r="C28" s="38">
        <v>3.5502958579881665</v>
      </c>
      <c r="D28" s="38">
        <f>SUM($C$2:C28)</f>
        <v>72.491523245984766</v>
      </c>
      <c r="E28" s="38">
        <v>1.7877642137305187</v>
      </c>
      <c r="F28" s="38">
        <f>SUM($E$2:E28)</f>
        <v>25.163356122513171</v>
      </c>
    </row>
    <row r="29" spans="1:6">
      <c r="A29" s="35">
        <v>490</v>
      </c>
      <c r="B29" s="35">
        <v>28</v>
      </c>
      <c r="C29" s="38">
        <v>3.6348267117497892</v>
      </c>
      <c r="D29" s="38">
        <f>SUM($C$2:C29)</f>
        <v>76.126349957734561</v>
      </c>
      <c r="E29" s="38">
        <v>1.8340515098717431</v>
      </c>
      <c r="F29" s="38">
        <f>SUM($E$2:E29)</f>
        <v>26.997407632384913</v>
      </c>
    </row>
    <row r="30" spans="1:6">
      <c r="A30" s="35">
        <v>368</v>
      </c>
      <c r="B30" s="35">
        <v>29</v>
      </c>
      <c r="C30" s="38">
        <v>3.3812341504649202</v>
      </c>
      <c r="D30" s="38">
        <f>SUM($C$2:C30)</f>
        <v>79.507584108199481</v>
      </c>
      <c r="E30" s="38">
        <v>1.714514263619622</v>
      </c>
      <c r="F30" s="38">
        <f>SUM($E$2:E30)</f>
        <v>28.711921896004537</v>
      </c>
    </row>
    <row r="31" spans="1:6">
      <c r="A31" s="35">
        <v>331</v>
      </c>
      <c r="B31" s="35">
        <v>30</v>
      </c>
      <c r="C31" s="38">
        <v>2.8740490278951825</v>
      </c>
      <c r="D31" s="38">
        <f>SUM($C$2:C31)</f>
        <v>82.381633136094663</v>
      </c>
      <c r="E31" s="38">
        <v>1.4780034670583571</v>
      </c>
      <c r="F31" s="38">
        <f>SUM($E$2:E31)</f>
        <v>30.189925363062894</v>
      </c>
    </row>
    <row r="32" spans="1:6">
      <c r="A32" s="35">
        <v>493</v>
      </c>
      <c r="B32" s="35">
        <v>31</v>
      </c>
      <c r="C32" s="38">
        <v>2.9585798816568052</v>
      </c>
      <c r="D32" s="38">
        <f>SUM($C$2:C32)</f>
        <v>85.340213017751466</v>
      </c>
      <c r="E32" s="38">
        <v>1.5270258918656163</v>
      </c>
      <c r="F32" s="38">
        <f>SUM($E$2:E32)</f>
        <v>31.71695125492851</v>
      </c>
    </row>
    <row r="33" spans="1:6">
      <c r="A33" s="35">
        <v>458</v>
      </c>
      <c r="B33" s="35">
        <v>32</v>
      </c>
      <c r="C33" s="38">
        <v>3.4657650042265424</v>
      </c>
      <c r="D33" s="38">
        <f>SUM($C$2:C33)</f>
        <v>88.805978021978007</v>
      </c>
      <c r="E33" s="38">
        <v>1.7908154147080066</v>
      </c>
      <c r="F33" s="38">
        <f>SUM($E$2:E33)</f>
        <v>33.507766669636517</v>
      </c>
    </row>
    <row r="34" spans="1:6">
      <c r="A34" s="35">
        <v>443</v>
      </c>
      <c r="B34" s="35">
        <v>33</v>
      </c>
      <c r="C34" s="38">
        <v>3.2967032967032974</v>
      </c>
      <c r="D34" s="38">
        <f>SUM($C$2:C34)</f>
        <v>92.102681318681306</v>
      </c>
      <c r="E34" s="38">
        <v>1.720423005869568</v>
      </c>
      <c r="F34" s="38">
        <f>SUM($E$2:E34)</f>
        <v>35.228189675506087</v>
      </c>
    </row>
    <row r="35" spans="1:6">
      <c r="A35" s="35">
        <v>392</v>
      </c>
      <c r="B35" s="35">
        <v>34</v>
      </c>
      <c r="C35" s="38">
        <v>2.5359256128486902</v>
      </c>
      <c r="D35" s="38">
        <f>SUM($C$2:C35)</f>
        <v>94.638606931529992</v>
      </c>
      <c r="E35" s="38">
        <v>1.3452100609966082</v>
      </c>
      <c r="F35" s="38">
        <f>SUM($E$2:E35)</f>
        <v>36.573399736502694</v>
      </c>
    </row>
    <row r="36" spans="1:6">
      <c r="A36" s="35">
        <v>374</v>
      </c>
      <c r="B36" s="35">
        <v>35</v>
      </c>
      <c r="C36" s="38">
        <v>1.2679628064243449</v>
      </c>
      <c r="D36" s="38">
        <f>SUM($C$2:C36)</f>
        <v>95.906569737954342</v>
      </c>
      <c r="E36" s="38">
        <v>0.67263445862158633</v>
      </c>
      <c r="F36" s="38">
        <f>SUM($E$2:E36)</f>
        <v>37.246034195124281</v>
      </c>
    </row>
    <row r="37" spans="1:6">
      <c r="A37" s="35">
        <v>491</v>
      </c>
      <c r="B37" s="35">
        <v>36</v>
      </c>
      <c r="C37" s="38">
        <v>2.8740490278951771</v>
      </c>
      <c r="D37" s="38">
        <f>SUM($C$2:C37)</f>
        <v>98.780618765849525</v>
      </c>
      <c r="E37" s="38">
        <v>1.5617866368037105</v>
      </c>
      <c r="F37" s="38">
        <f>SUM($E$2:E37)</f>
        <v>38.807820831927991</v>
      </c>
    </row>
    <row r="38" spans="1:6">
      <c r="A38" s="35">
        <v>166</v>
      </c>
      <c r="B38" s="35">
        <v>37</v>
      </c>
      <c r="C38" s="38">
        <v>3.0431107354184284</v>
      </c>
      <c r="D38" s="38">
        <f>SUM($C$2:C38)</f>
        <v>101.82372950126795</v>
      </c>
      <c r="E38" s="38">
        <v>1.6687886120269257</v>
      </c>
      <c r="F38" s="38">
        <f>SUM($E$2:E38)</f>
        <v>40.476609443954914</v>
      </c>
    </row>
    <row r="39" spans="1:6">
      <c r="A39" s="35">
        <v>194</v>
      </c>
      <c r="B39" s="35">
        <v>38</v>
      </c>
      <c r="C39" s="38">
        <v>1.7751479289940828</v>
      </c>
      <c r="D39" s="38">
        <f>SUM($C$2:C39)</f>
        <v>103.59887743026204</v>
      </c>
      <c r="E39" s="38">
        <v>1.0123214418812669</v>
      </c>
      <c r="F39" s="38">
        <f>SUM($E$2:E39)</f>
        <v>41.488930885836183</v>
      </c>
    </row>
    <row r="40" spans="1:6">
      <c r="A40" s="35">
        <v>478</v>
      </c>
      <c r="B40" s="35">
        <v>39</v>
      </c>
      <c r="C40" s="38">
        <v>2.9590000000000001</v>
      </c>
      <c r="D40" s="38">
        <f>SUM($C$2:C40)</f>
        <v>106.55787743026204</v>
      </c>
      <c r="E40" s="38">
        <v>1.7203953294490379</v>
      </c>
      <c r="F40" s="38">
        <f>SUM($E$2:E40)</f>
        <v>43.209326215285223</v>
      </c>
    </row>
    <row r="41" spans="1:6">
      <c r="A41" s="35">
        <v>377</v>
      </c>
      <c r="B41" s="35">
        <v>40</v>
      </c>
      <c r="C41" s="38">
        <v>1.9442096365173291</v>
      </c>
      <c r="D41" s="38">
        <f>SUM($C$2:C41)</f>
        <v>108.50208706677937</v>
      </c>
      <c r="E41" s="38">
        <v>1.1612766674215789</v>
      </c>
      <c r="F41" s="38">
        <f>SUM($E$2:E41)</f>
        <v>44.370602882706805</v>
      </c>
    </row>
    <row r="42" spans="1:6">
      <c r="A42" s="35">
        <v>267</v>
      </c>
      <c r="B42" s="35">
        <v>41</v>
      </c>
      <c r="C42" s="38">
        <v>1.3524936601859681</v>
      </c>
      <c r="D42" s="38">
        <f>SUM($C$2:C42)</f>
        <v>109.85458072696534</v>
      </c>
      <c r="E42" s="38">
        <v>0.80908192747347729</v>
      </c>
      <c r="F42" s="38">
        <f>SUM($E$2:E42)</f>
        <v>45.179684810180284</v>
      </c>
    </row>
    <row r="43" spans="1:6">
      <c r="A43" s="35">
        <v>400</v>
      </c>
      <c r="B43" s="35">
        <v>42</v>
      </c>
      <c r="C43" s="38">
        <v>3.7193575655114133</v>
      </c>
      <c r="D43" s="38">
        <f>SUM($C$2:C43)</f>
        <v>113.57393829247675</v>
      </c>
      <c r="E43" s="38">
        <v>2.2294609128860907</v>
      </c>
      <c r="F43" s="38">
        <f>SUM($E$2:E43)</f>
        <v>47.409145723066374</v>
      </c>
    </row>
    <row r="44" spans="1:6">
      <c r="A44" s="35">
        <v>80</v>
      </c>
      <c r="B44" s="35">
        <v>43</v>
      </c>
      <c r="C44" s="38">
        <v>2.7049873203719361</v>
      </c>
      <c r="D44" s="38">
        <f>SUM($C$2:C44)</f>
        <v>116.2789256128487</v>
      </c>
      <c r="E44" s="38">
        <v>1.6249783428414433</v>
      </c>
      <c r="F44" s="38">
        <f>SUM($E$2:E44)</f>
        <v>49.034124065907818</v>
      </c>
    </row>
    <row r="45" spans="1:6">
      <c r="A45" s="35">
        <v>378</v>
      </c>
      <c r="B45" s="35">
        <v>44</v>
      </c>
      <c r="C45" s="38">
        <v>1.3524936601859678</v>
      </c>
      <c r="D45" s="38">
        <f>SUM($C$2:C45)</f>
        <v>117.63141927303467</v>
      </c>
      <c r="E45" s="38">
        <v>0.84450810096304618</v>
      </c>
      <c r="F45" s="38">
        <f>SUM($E$2:E45)</f>
        <v>49.878632166870865</v>
      </c>
    </row>
    <row r="46" spans="1:6">
      <c r="A46" s="35">
        <v>185</v>
      </c>
      <c r="B46" s="35">
        <v>45</v>
      </c>
      <c r="C46" s="38">
        <v>3.1276415891800484</v>
      </c>
      <c r="D46" s="38">
        <f>SUM($C$2:C46)</f>
        <v>120.75906086221471</v>
      </c>
      <c r="E46" s="38">
        <v>1.9616656041638763</v>
      </c>
      <c r="F46" s="38">
        <f>SUM($E$2:E46)</f>
        <v>51.840297771034741</v>
      </c>
    </row>
    <row r="47" spans="1:6">
      <c r="A47" s="35">
        <v>91</v>
      </c>
      <c r="B47" s="35">
        <v>46</v>
      </c>
      <c r="C47" s="38">
        <v>2.1132713440405748</v>
      </c>
      <c r="D47" s="38">
        <f>SUM($C$2:C47)</f>
        <v>122.87233220625528</v>
      </c>
      <c r="E47" s="38">
        <v>1.3504654108820517</v>
      </c>
      <c r="F47" s="38">
        <f>SUM($E$2:E47)</f>
        <v>53.190763181916793</v>
      </c>
    </row>
    <row r="48" spans="1:6">
      <c r="A48" s="35">
        <v>444</v>
      </c>
      <c r="B48" s="35">
        <v>47</v>
      </c>
      <c r="C48" s="38">
        <v>2.8740490278951829</v>
      </c>
      <c r="D48" s="38">
        <f>SUM($C$2:C48)</f>
        <v>125.74638123415046</v>
      </c>
      <c r="E48" s="38">
        <v>1.8720800796183998</v>
      </c>
      <c r="F48" s="38">
        <f>SUM($E$2:E48)</f>
        <v>55.062843261535193</v>
      </c>
    </row>
    <row r="49" spans="1:6">
      <c r="A49" s="35">
        <v>265</v>
      </c>
      <c r="B49" s="35">
        <v>48</v>
      </c>
      <c r="C49" s="38">
        <v>2.4513947590870671</v>
      </c>
      <c r="D49" s="38">
        <f>SUM($C$2:C49)</f>
        <v>128.19777599323754</v>
      </c>
      <c r="E49" s="38">
        <v>1.6090223756148372</v>
      </c>
      <c r="F49" s="38">
        <f>SUM($E$2:E49)</f>
        <v>56.671865637150027</v>
      </c>
    </row>
    <row r="50" spans="1:6">
      <c r="A50" s="35">
        <v>295</v>
      </c>
      <c r="B50" s="35">
        <v>49</v>
      </c>
      <c r="C50" s="38">
        <v>2.7049873203719361</v>
      </c>
      <c r="D50" s="38">
        <f>SUM($C$2:C50)</f>
        <v>130.90276331360948</v>
      </c>
      <c r="E50" s="38">
        <v>1.7945247075587807</v>
      </c>
      <c r="F50" s="38">
        <f>SUM($E$2:E50)</f>
        <v>58.466390344708806</v>
      </c>
    </row>
    <row r="51" spans="1:6">
      <c r="A51" s="35">
        <v>355</v>
      </c>
      <c r="B51" s="35">
        <v>50</v>
      </c>
      <c r="C51" s="38">
        <v>2.620456466610313</v>
      </c>
      <c r="D51" s="38">
        <f>SUM($C$2:C51)</f>
        <v>133.52321978021979</v>
      </c>
      <c r="E51" s="38">
        <v>1.752283288867333</v>
      </c>
      <c r="F51" s="38">
        <f>SUM($E$2:E51)</f>
        <v>60.218673633576138</v>
      </c>
    </row>
    <row r="52" spans="1:6">
      <c r="A52" s="35">
        <v>266</v>
      </c>
      <c r="B52" s="35">
        <v>51</v>
      </c>
      <c r="C52" s="38">
        <v>2.8740490278951825</v>
      </c>
      <c r="D52" s="38">
        <f>SUM($C$2:C52)</f>
        <v>136.39726880811497</v>
      </c>
      <c r="E52" s="38">
        <v>1.9255239681722807</v>
      </c>
      <c r="F52" s="38">
        <f>SUM($E$2:E52)</f>
        <v>62.144197601748417</v>
      </c>
    </row>
    <row r="53" spans="1:6">
      <c r="A53" s="35">
        <v>242</v>
      </c>
      <c r="B53" s="35">
        <v>52</v>
      </c>
      <c r="C53" s="38">
        <v>3.2967032967032979</v>
      </c>
      <c r="D53" s="38">
        <f>SUM($C$2:C53)</f>
        <v>139.69397210481827</v>
      </c>
      <c r="E53" s="38">
        <v>2.232275396897534</v>
      </c>
      <c r="F53" s="38">
        <f>SUM($E$2:E53)</f>
        <v>64.376472998645951</v>
      </c>
    </row>
    <row r="54" spans="1:6">
      <c r="A54" s="35">
        <v>579</v>
      </c>
      <c r="B54" s="35">
        <v>53</v>
      </c>
      <c r="C54" s="38">
        <v>3.6348267117497897</v>
      </c>
      <c r="D54" s="38">
        <f>SUM($C$2:C54)</f>
        <v>143.32879881656805</v>
      </c>
      <c r="E54" s="38">
        <v>2.4727264821522938</v>
      </c>
      <c r="F54" s="38">
        <f>SUM($E$2:E54)</f>
        <v>66.849199480798248</v>
      </c>
    </row>
    <row r="55" spans="1:6">
      <c r="A55" s="35">
        <v>143</v>
      </c>
      <c r="B55" s="35">
        <v>54</v>
      </c>
      <c r="C55" s="38">
        <v>2.5359256128486902</v>
      </c>
      <c r="D55" s="38">
        <f>SUM($C$2:C55)</f>
        <v>145.86472442941675</v>
      </c>
      <c r="E55" s="38">
        <v>1.7706932190105671</v>
      </c>
      <c r="F55" s="38">
        <f>SUM($E$2:E55)</f>
        <v>68.619892699808815</v>
      </c>
    </row>
    <row r="56" spans="1:6">
      <c r="A56" s="35">
        <v>332</v>
      </c>
      <c r="B56" s="35">
        <v>55</v>
      </c>
      <c r="C56" s="38">
        <v>2.197802197802198</v>
      </c>
      <c r="D56" s="38">
        <f>SUM($C$2:C56)</f>
        <v>148.06252662721894</v>
      </c>
      <c r="E56" s="38">
        <v>1.542591262012204</v>
      </c>
      <c r="F56" s="38">
        <f>SUM($E$2:E56)</f>
        <v>70.162483961821025</v>
      </c>
    </row>
    <row r="57" spans="1:6">
      <c r="A57" s="35">
        <v>457</v>
      </c>
      <c r="B57" s="35">
        <v>56</v>
      </c>
      <c r="C57" s="38">
        <v>2.3668639053254439</v>
      </c>
      <c r="D57" s="38">
        <f>SUM($C$2:C57)</f>
        <v>150.42939053254437</v>
      </c>
      <c r="E57" s="38">
        <v>1.691660177730494</v>
      </c>
      <c r="F57" s="38">
        <f>SUM($E$2:E57)</f>
        <v>71.854144139551522</v>
      </c>
    </row>
    <row r="58" spans="1:6">
      <c r="A58" s="35">
        <v>85</v>
      </c>
      <c r="B58" s="35">
        <v>57</v>
      </c>
      <c r="C58" s="38">
        <v>3.5502958579881656</v>
      </c>
      <c r="D58" s="38">
        <f>SUM($C$2:C58)</f>
        <v>153.97968639053255</v>
      </c>
      <c r="E58" s="38">
        <v>2.5447002986354188</v>
      </c>
      <c r="F58" s="38">
        <f>SUM($E$2:E58)</f>
        <v>74.398844438186941</v>
      </c>
    </row>
    <row r="59" spans="1:6">
      <c r="A59" s="35">
        <v>576</v>
      </c>
      <c r="B59" s="35">
        <v>58</v>
      </c>
      <c r="C59" s="38">
        <v>3.4657650042265433</v>
      </c>
      <c r="D59" s="38">
        <f>SUM($C$2:C59)</f>
        <v>157.44545139475909</v>
      </c>
      <c r="E59" s="38">
        <v>2.5117567061462922</v>
      </c>
      <c r="F59" s="38">
        <f>SUM($E$2:E59)</f>
        <v>76.910601144333228</v>
      </c>
    </row>
    <row r="60" spans="1:6">
      <c r="A60" s="35">
        <v>113</v>
      </c>
      <c r="B60" s="35">
        <v>59</v>
      </c>
      <c r="C60" s="38">
        <v>3.0431107354184284</v>
      </c>
      <c r="D60" s="38">
        <f>SUM($C$2:C60)</f>
        <v>160.48856213017751</v>
      </c>
      <c r="E60" s="38">
        <v>2.2184222094678505</v>
      </c>
      <c r="F60" s="38">
        <f>SUM($E$2:E60)</f>
        <v>79.129023353801074</v>
      </c>
    </row>
    <row r="61" spans="1:6">
      <c r="A61" s="35">
        <v>390</v>
      </c>
      <c r="B61" s="35">
        <v>60</v>
      </c>
      <c r="C61" s="38">
        <v>3.7193575655114128</v>
      </c>
      <c r="D61" s="38">
        <f>SUM($C$2:C61)</f>
        <v>164.20791969568893</v>
      </c>
      <c r="E61" s="38">
        <v>2.7933785302539293</v>
      </c>
      <c r="F61" s="38">
        <f>SUM($E$2:E61)</f>
        <v>81.922401884055006</v>
      </c>
    </row>
    <row r="62" spans="1:6">
      <c r="A62" s="35">
        <v>440</v>
      </c>
      <c r="B62" s="35">
        <v>61</v>
      </c>
      <c r="C62" s="38">
        <v>3.2121724429416751</v>
      </c>
      <c r="D62" s="38">
        <f>SUM($C$2:C62)</f>
        <v>167.42009213863059</v>
      </c>
      <c r="E62" s="38">
        <v>2.4441426248461275</v>
      </c>
      <c r="F62" s="38">
        <f>SUM($E$2:E62)</f>
        <v>84.366544508901129</v>
      </c>
    </row>
    <row r="63" spans="1:6">
      <c r="A63" s="35">
        <v>184</v>
      </c>
      <c r="B63" s="35">
        <v>62</v>
      </c>
      <c r="C63" s="38">
        <v>2.4513947590870675</v>
      </c>
      <c r="D63" s="38">
        <f>SUM($C$2:C63)</f>
        <v>169.87148689771766</v>
      </c>
      <c r="E63" s="38">
        <v>1.8713732770788374</v>
      </c>
      <c r="F63" s="38">
        <f>SUM($E$2:E63)</f>
        <v>86.23791778597996</v>
      </c>
    </row>
    <row r="64" spans="1:6">
      <c r="A64" s="35">
        <v>480</v>
      </c>
      <c r="B64" s="35">
        <v>63</v>
      </c>
      <c r="C64" s="38">
        <v>1.3520000000000001</v>
      </c>
      <c r="D64" s="38">
        <f>SUM($C$2:C64)</f>
        <v>171.22348689771766</v>
      </c>
      <c r="E64" s="38">
        <v>1.0905138175070785</v>
      </c>
      <c r="F64" s="38">
        <f>SUM($E$2:E64)</f>
        <v>87.328431603487033</v>
      </c>
    </row>
    <row r="65" spans="1:6">
      <c r="A65" s="35">
        <v>272</v>
      </c>
      <c r="B65" s="35">
        <v>64</v>
      </c>
      <c r="C65" s="38">
        <v>2.8740000000000001</v>
      </c>
      <c r="D65" s="38">
        <f>SUM($C$2:C65)</f>
        <v>174.09748689771766</v>
      </c>
      <c r="E65" s="38">
        <v>2.3351976280017515</v>
      </c>
      <c r="F65" s="38">
        <f>SUM($E$2:E65)</f>
        <v>89.663629231488784</v>
      </c>
    </row>
    <row r="66" spans="1:6">
      <c r="A66" s="35">
        <v>160</v>
      </c>
      <c r="B66" s="35">
        <v>65</v>
      </c>
      <c r="C66" s="38">
        <v>3.381234150464925</v>
      </c>
      <c r="D66" s="38">
        <f>SUM($C$2:C66)</f>
        <v>177.47872104818259</v>
      </c>
      <c r="E66" s="38">
        <v>2.8494498316826675</v>
      </c>
      <c r="F66" s="38">
        <f>SUM($E$2:E66)</f>
        <v>92.513079063171446</v>
      </c>
    </row>
    <row r="67" spans="1:6">
      <c r="A67" s="35">
        <v>460</v>
      </c>
      <c r="B67" s="35">
        <v>66</v>
      </c>
      <c r="C67" s="38">
        <v>2.7895181741335597</v>
      </c>
      <c r="D67" s="38">
        <f>SUM($C$2:C67)</f>
        <v>180.26823922231614</v>
      </c>
      <c r="E67" s="38">
        <v>2.4846121000914057</v>
      </c>
      <c r="F67" s="38">
        <f>SUM($E$2:E67)</f>
        <v>94.997691163262857</v>
      </c>
    </row>
    <row r="68" spans="1:6">
      <c r="A68" s="35">
        <v>294</v>
      </c>
      <c r="B68" s="35">
        <v>67</v>
      </c>
      <c r="C68" s="38">
        <v>2.5359256128486902</v>
      </c>
      <c r="D68" s="38">
        <f>SUM($C$2:C68)</f>
        <v>182.80416483516484</v>
      </c>
      <c r="E68" s="38">
        <v>2.2630503034429861</v>
      </c>
      <c r="F68" s="38">
        <f>SUM($E$2:E68)</f>
        <v>97.260741466705838</v>
      </c>
    </row>
    <row r="69" spans="1:6">
      <c r="A69" s="35">
        <v>88</v>
      </c>
      <c r="B69" s="35">
        <v>68</v>
      </c>
      <c r="C69" s="38">
        <v>2.197802197802198</v>
      </c>
      <c r="D69" s="38">
        <f>SUM($C$2:C69)</f>
        <v>185.00196703296703</v>
      </c>
      <c r="E69" s="38">
        <v>1.9792001316329639</v>
      </c>
      <c r="F69" s="38">
        <f>SUM($E$2:E69)</f>
        <v>99.239941598338802</v>
      </c>
    </row>
    <row r="70" spans="1:6">
      <c r="A70" s="35">
        <v>161</v>
      </c>
      <c r="B70" s="35">
        <v>69</v>
      </c>
      <c r="C70" s="38">
        <v>1.1834319526627222</v>
      </c>
      <c r="D70" s="38">
        <f>SUM($C$2:C70)</f>
        <v>186.18539898562975</v>
      </c>
      <c r="E70" s="38">
        <v>1.0716924907307641</v>
      </c>
      <c r="F70" s="38">
        <f>SUM($E$2:E70)</f>
        <v>100.31163408906957</v>
      </c>
    </row>
    <row r="71" spans="1:6">
      <c r="A71" s="35">
        <v>238</v>
      </c>
      <c r="B71" s="35">
        <v>70</v>
      </c>
      <c r="C71" s="38">
        <v>2.3668639053254443</v>
      </c>
      <c r="D71" s="38">
        <f>SUM($C$2:C71)</f>
        <v>188.55226289095518</v>
      </c>
      <c r="E71" s="38">
        <v>2.1488530511192501</v>
      </c>
      <c r="F71" s="38">
        <f>SUM($E$2:E71)</f>
        <v>102.46048714018882</v>
      </c>
    </row>
    <row r="72" spans="1:6">
      <c r="A72" s="35">
        <v>268</v>
      </c>
      <c r="B72" s="35">
        <v>71</v>
      </c>
      <c r="C72" s="38">
        <v>2.1978021978021984</v>
      </c>
      <c r="D72" s="38">
        <f>SUM($C$2:C72)</f>
        <v>190.75006508875737</v>
      </c>
      <c r="E72" s="38">
        <v>1.999294715657389</v>
      </c>
      <c r="F72" s="38">
        <f>SUM($E$2:E72)</f>
        <v>104.4597818558462</v>
      </c>
    </row>
    <row r="73" spans="1:6">
      <c r="A73" s="35">
        <v>83</v>
      </c>
      <c r="B73" s="35">
        <v>72</v>
      </c>
      <c r="C73" s="38">
        <v>2.5359256128486902</v>
      </c>
      <c r="D73" s="38">
        <f>SUM($C$2:C73)</f>
        <v>193.28599070160607</v>
      </c>
      <c r="E73" s="38">
        <v>2.385447551951704</v>
      </c>
      <c r="F73" s="38">
        <f>SUM($E$2:E73)</f>
        <v>106.8452294077979</v>
      </c>
    </row>
    <row r="74" spans="1:6">
      <c r="A74" s="35">
        <v>448</v>
      </c>
      <c r="B74" s="35">
        <v>73</v>
      </c>
      <c r="C74" s="38">
        <v>2.62</v>
      </c>
      <c r="D74" s="38">
        <f>SUM($C$2:C74)</f>
        <v>195.90599070160607</v>
      </c>
      <c r="E74" s="38">
        <v>2.4746713487169201</v>
      </c>
      <c r="F74" s="38">
        <f>SUM($E$2:E74)</f>
        <v>109.31990075651483</v>
      </c>
    </row>
    <row r="75" spans="1:6">
      <c r="A75" s="35">
        <v>325</v>
      </c>
      <c r="B75" s="35">
        <v>74</v>
      </c>
      <c r="C75" s="38">
        <v>3.2121724429416751</v>
      </c>
      <c r="D75" s="38">
        <f>SUM($C$2:C75)</f>
        <v>199.11816314454774</v>
      </c>
      <c r="E75" s="38">
        <v>3.0706562575141327</v>
      </c>
      <c r="F75" s="38">
        <f>SUM($E$2:E75)</f>
        <v>112.39055701402896</v>
      </c>
    </row>
    <row r="76" spans="1:6">
      <c r="A76" s="35">
        <v>587</v>
      </c>
      <c r="B76" s="35">
        <v>75</v>
      </c>
      <c r="C76" s="38">
        <v>1.2679628064243451</v>
      </c>
      <c r="D76" s="38">
        <f>SUM($C$2:C76)</f>
        <v>200.38612595097209</v>
      </c>
      <c r="E76" s="38">
        <v>1.2516119133869599</v>
      </c>
      <c r="F76" s="38">
        <f>SUM($E$2:E76)</f>
        <v>113.64216892741592</v>
      </c>
    </row>
    <row r="77" spans="1:6">
      <c r="A77" s="35">
        <v>146</v>
      </c>
      <c r="B77" s="35">
        <v>76</v>
      </c>
      <c r="C77" s="38">
        <v>2.620456466610313</v>
      </c>
      <c r="D77" s="38">
        <f>SUM($C$2:C77)</f>
        <v>203.00658241758239</v>
      </c>
      <c r="E77" s="38">
        <v>2.6100990842041183</v>
      </c>
      <c r="F77" s="38">
        <f>SUM($E$2:E77)</f>
        <v>116.25226801162005</v>
      </c>
    </row>
    <row r="78" spans="1:6">
      <c r="A78" s="35">
        <v>385</v>
      </c>
      <c r="B78" s="35">
        <v>77</v>
      </c>
      <c r="C78" s="38">
        <v>2.4513947590870671</v>
      </c>
      <c r="D78" s="38">
        <f>SUM($C$2:C78)</f>
        <v>205.45797717666946</v>
      </c>
      <c r="E78" s="38">
        <v>2.4713176947798088</v>
      </c>
      <c r="F78" s="38">
        <f>SUM($E$2:E78)</f>
        <v>118.72358570639986</v>
      </c>
    </row>
    <row r="79" spans="1:6">
      <c r="A79" s="35">
        <v>580</v>
      </c>
      <c r="B79" s="35">
        <v>78</v>
      </c>
      <c r="C79" s="38">
        <v>2.1132713440405748</v>
      </c>
      <c r="D79" s="38">
        <f>SUM($C$2:C79)</f>
        <v>207.57124852071004</v>
      </c>
      <c r="E79" s="38">
        <v>2.1383549799026373</v>
      </c>
      <c r="F79" s="38">
        <f>SUM($E$2:E79)</f>
        <v>120.8619406863025</v>
      </c>
    </row>
    <row r="80" spans="1:6">
      <c r="A80" s="35">
        <v>387</v>
      </c>
      <c r="B80" s="35">
        <v>79</v>
      </c>
      <c r="C80" s="38">
        <v>2.1132713440405748</v>
      </c>
      <c r="D80" s="38">
        <f>SUM($C$2:C80)</f>
        <v>209.68451986475063</v>
      </c>
      <c r="E80" s="38">
        <v>2.1564489137076119</v>
      </c>
      <c r="F80" s="38">
        <f>SUM($E$2:E80)</f>
        <v>123.01838960001011</v>
      </c>
    </row>
    <row r="81" spans="1:6">
      <c r="A81" s="35">
        <v>561</v>
      </c>
      <c r="B81" s="35">
        <v>80</v>
      </c>
      <c r="C81" s="38">
        <v>1.437024513947591</v>
      </c>
      <c r="D81" s="38">
        <f>SUM($C$2:C81)</f>
        <v>211.12154437869822</v>
      </c>
      <c r="E81" s="38">
        <v>1.4878648393685614</v>
      </c>
      <c r="F81" s="38">
        <f>SUM($E$2:E81)</f>
        <v>124.50625443937867</v>
      </c>
    </row>
    <row r="82" spans="1:6">
      <c r="A82" s="35">
        <v>81</v>
      </c>
      <c r="B82" s="35">
        <v>81</v>
      </c>
      <c r="C82" s="38">
        <v>3.2967032967032974</v>
      </c>
      <c r="D82" s="38">
        <f>SUM($C$2:C82)</f>
        <v>214.41824767540152</v>
      </c>
      <c r="E82" s="38">
        <v>3.4390358140483608</v>
      </c>
      <c r="F82" s="38">
        <f>SUM($E$2:E82)</f>
        <v>127.94529025342703</v>
      </c>
    </row>
    <row r="83" spans="1:6">
      <c r="A83" s="35">
        <v>149</v>
      </c>
      <c r="B83" s="35">
        <v>82</v>
      </c>
      <c r="C83" s="38">
        <v>1.5215553677092137</v>
      </c>
      <c r="D83" s="38">
        <f>SUM($C$2:C83)</f>
        <v>215.93980304311074</v>
      </c>
      <c r="E83" s="38">
        <v>1.6135198072826831</v>
      </c>
      <c r="F83" s="38">
        <f>SUM($E$2:E83)</f>
        <v>129.5588100607097</v>
      </c>
    </row>
    <row r="84" spans="1:6">
      <c r="A84" s="35">
        <v>333</v>
      </c>
      <c r="B84" s="35">
        <v>83</v>
      </c>
      <c r="C84" s="38">
        <v>3.3812341504649202</v>
      </c>
      <c r="D84" s="38">
        <f>SUM($C$2:C84)</f>
        <v>219.32103719357568</v>
      </c>
      <c r="E84" s="38">
        <v>3.6060236398996883</v>
      </c>
      <c r="F84" s="38">
        <f>SUM($E$2:E84)</f>
        <v>133.16483370060939</v>
      </c>
    </row>
    <row r="85" spans="1:6">
      <c r="A85" s="35">
        <v>288</v>
      </c>
      <c r="B85" s="35">
        <v>84</v>
      </c>
      <c r="C85" s="38">
        <v>3.1276415891800515</v>
      </c>
      <c r="D85" s="38">
        <f>SUM($C$2:C85)</f>
        <v>222.44867878275574</v>
      </c>
      <c r="E85" s="38">
        <v>3.3495473910889153</v>
      </c>
      <c r="F85" s="38">
        <f>SUM($E$2:E85)</f>
        <v>136.51438109169831</v>
      </c>
    </row>
    <row r="86" spans="1:6">
      <c r="A86" s="35">
        <v>269</v>
      </c>
      <c r="B86" s="35">
        <v>85</v>
      </c>
      <c r="C86" s="38">
        <v>2.7049873203719366</v>
      </c>
      <c r="D86" s="38">
        <f>SUM($C$2:C86)</f>
        <v>225.15366610312768</v>
      </c>
      <c r="E86" s="38">
        <v>2.9270251635471629</v>
      </c>
      <c r="F86" s="38">
        <f>SUM($E$2:E86)</f>
        <v>139.44140625524548</v>
      </c>
    </row>
    <row r="87" spans="1:6">
      <c r="A87" s="35">
        <v>330</v>
      </c>
      <c r="B87" s="35">
        <v>86</v>
      </c>
      <c r="C87" s="38">
        <v>3.7193575655114164</v>
      </c>
      <c r="D87" s="38">
        <f>SUM($C$2:C87)</f>
        <v>228.87302366863909</v>
      </c>
      <c r="E87" s="38">
        <v>4.0547638253371074</v>
      </c>
      <c r="F87" s="38">
        <f>SUM($E$2:E87)</f>
        <v>143.4961700805826</v>
      </c>
    </row>
    <row r="88" spans="1:6">
      <c r="A88" s="35">
        <v>445</v>
      </c>
      <c r="B88" s="35">
        <v>87</v>
      </c>
      <c r="C88" s="38">
        <v>0.76077768385460709</v>
      </c>
      <c r="D88" s="38">
        <f>SUM($C$2:C88)</f>
        <v>229.63380135249369</v>
      </c>
      <c r="E88" s="38">
        <v>0.8356533863992418</v>
      </c>
      <c r="F88" s="38">
        <f>SUM($E$2:E88)</f>
        <v>144.33182346698183</v>
      </c>
    </row>
    <row r="89" spans="1:6">
      <c r="A89" s="35">
        <v>488</v>
      </c>
      <c r="B89" s="35">
        <v>88</v>
      </c>
      <c r="C89" s="38">
        <v>1.6060862214708369</v>
      </c>
      <c r="D89" s="38">
        <f>SUM($C$2:C89)</f>
        <v>231.23988757396452</v>
      </c>
      <c r="E89" s="38">
        <v>1.7776248432161399</v>
      </c>
      <c r="F89" s="38">
        <f>SUM($E$2:E89)</f>
        <v>146.10944831019796</v>
      </c>
    </row>
    <row r="90" spans="1:6">
      <c r="A90" s="35">
        <v>463</v>
      </c>
      <c r="B90" s="35">
        <v>89</v>
      </c>
      <c r="C90" s="38">
        <v>3.381234150464921</v>
      </c>
      <c r="D90" s="38">
        <f>SUM($C$2:C90)</f>
        <v>234.62112172442946</v>
      </c>
      <c r="E90" s="38">
        <v>3.7675011071183429</v>
      </c>
      <c r="F90" s="38">
        <f>SUM($E$2:E90)</f>
        <v>149.8769494173163</v>
      </c>
    </row>
    <row r="91" spans="1:6">
      <c r="A91" s="35">
        <v>290</v>
      </c>
      <c r="B91" s="35">
        <v>90</v>
      </c>
      <c r="C91" s="38">
        <v>2.1132713440405748</v>
      </c>
      <c r="D91" s="38">
        <f>SUM($C$2:C91)</f>
        <v>236.73439306847004</v>
      </c>
      <c r="E91" s="38">
        <v>2.3632844075796133</v>
      </c>
      <c r="F91" s="38">
        <f>SUM($E$2:E91)</f>
        <v>152.24023382489591</v>
      </c>
    </row>
    <row r="92" spans="1:6">
      <c r="A92" s="35">
        <v>289</v>
      </c>
      <c r="B92" s="35">
        <v>91</v>
      </c>
      <c r="C92" s="38">
        <v>2.7895181741335597</v>
      </c>
      <c r="D92" s="38">
        <f>SUM($C$2:C92)</f>
        <v>239.52391124260359</v>
      </c>
      <c r="E92" s="38">
        <v>3.1263812221042548</v>
      </c>
      <c r="F92" s="38">
        <f>SUM($E$2:E92)</f>
        <v>155.36661504700015</v>
      </c>
    </row>
    <row r="93" spans="1:6">
      <c r="A93" s="35">
        <v>435</v>
      </c>
      <c r="B93" s="35">
        <v>92</v>
      </c>
      <c r="C93" s="38">
        <v>1.521555367709214</v>
      </c>
      <c r="D93" s="38">
        <f>SUM($C$2:C93)</f>
        <v>241.04546661031281</v>
      </c>
      <c r="E93" s="38">
        <v>1.7234723076472371</v>
      </c>
      <c r="F93" s="38">
        <f>SUM($E$2:E93)</f>
        <v>157.09008735464738</v>
      </c>
    </row>
    <row r="94" spans="1:6">
      <c r="A94" s="35">
        <v>459</v>
      </c>
      <c r="B94" s="35">
        <v>93</v>
      </c>
      <c r="C94" s="38">
        <v>2.5359256128486902</v>
      </c>
      <c r="D94" s="38">
        <f>SUM($C$2:C94)</f>
        <v>243.58139222316152</v>
      </c>
      <c r="E94" s="38">
        <v>2.95791780074053</v>
      </c>
      <c r="F94" s="38">
        <f>SUM($E$2:E94)</f>
        <v>160.0480051553879</v>
      </c>
    </row>
    <row r="95" spans="1:6">
      <c r="A95" s="35">
        <v>147</v>
      </c>
      <c r="B95" s="35">
        <v>94</v>
      </c>
      <c r="C95" s="38">
        <v>2.0287404902789521</v>
      </c>
      <c r="D95" s="38">
        <f>SUM($C$2:C95)</f>
        <v>245.61013271344046</v>
      </c>
      <c r="E95" s="38">
        <v>2.4299213810393225</v>
      </c>
      <c r="F95" s="38">
        <f>SUM($E$2:E95)</f>
        <v>162.47792653642722</v>
      </c>
    </row>
    <row r="96" spans="1:6">
      <c r="A96" s="35">
        <v>92</v>
      </c>
      <c r="B96" s="35">
        <v>95</v>
      </c>
      <c r="C96" s="38">
        <v>1.9442096365173287</v>
      </c>
      <c r="D96" s="38">
        <f>SUM($C$2:C96)</f>
        <v>247.55434234995781</v>
      </c>
      <c r="E96" s="38">
        <v>2.3423998143142497</v>
      </c>
      <c r="F96" s="38">
        <f>SUM($E$2:E96)</f>
        <v>164.82032635074148</v>
      </c>
    </row>
    <row r="97" spans="1:6">
      <c r="A97" s="35">
        <v>125</v>
      </c>
      <c r="B97" s="35">
        <v>96</v>
      </c>
      <c r="C97" s="38">
        <v>2.620456466610313</v>
      </c>
      <c r="D97" s="38">
        <f>SUM($C$2:C97)</f>
        <v>250.17479881656811</v>
      </c>
      <c r="E97" s="38">
        <v>3.1712259525986637</v>
      </c>
      <c r="F97" s="38">
        <f>SUM($E$2:E97)</f>
        <v>167.99155230334014</v>
      </c>
    </row>
    <row r="98" spans="1:6">
      <c r="A98" s="35">
        <v>159</v>
      </c>
      <c r="B98" s="35">
        <v>97</v>
      </c>
      <c r="C98" s="38">
        <v>2.1978021978021984</v>
      </c>
      <c r="D98" s="38">
        <f>SUM($C$2:C98)</f>
        <v>252.3726010143703</v>
      </c>
      <c r="E98" s="38">
        <v>2.6782210959979817</v>
      </c>
      <c r="F98" s="38">
        <f>SUM($E$2:E98)</f>
        <v>170.66977339933811</v>
      </c>
    </row>
    <row r="99" spans="1:6">
      <c r="A99" s="35">
        <v>379</v>
      </c>
      <c r="B99" s="35">
        <v>98</v>
      </c>
      <c r="C99" s="38">
        <v>2.7895181741335588</v>
      </c>
      <c r="D99" s="38">
        <f>SUM($C$2:C99)</f>
        <v>255.16211918850385</v>
      </c>
      <c r="E99" s="38">
        <v>3.4148152960107399</v>
      </c>
      <c r="F99" s="38">
        <f>SUM($E$2:E99)</f>
        <v>174.08458869534886</v>
      </c>
    </row>
    <row r="100" spans="1:6">
      <c r="A100" s="35">
        <v>373</v>
      </c>
      <c r="B100" s="35">
        <v>99</v>
      </c>
      <c r="C100" s="38">
        <v>2.2823330515638207</v>
      </c>
      <c r="D100" s="38">
        <f>SUM($C$2:C100)</f>
        <v>257.44445224006768</v>
      </c>
      <c r="E100" s="38">
        <v>2.7962766035042548</v>
      </c>
      <c r="F100" s="38">
        <f>SUM($E$2:E100)</f>
        <v>176.88086529885311</v>
      </c>
    </row>
    <row r="101" spans="1:6">
      <c r="A101" s="35">
        <v>688</v>
      </c>
      <c r="B101" s="35">
        <v>100</v>
      </c>
      <c r="C101" s="38">
        <v>2.7049873203719361</v>
      </c>
      <c r="D101" s="38">
        <f>SUM($C$2:C101)</f>
        <v>260.14943956043959</v>
      </c>
      <c r="E101" s="38">
        <v>3.3399316467151583</v>
      </c>
      <c r="F101" s="38">
        <f>SUM($E$2:E101)</f>
        <v>180.22079694556828</v>
      </c>
    </row>
    <row r="102" spans="1:6">
      <c r="A102" s="35">
        <v>78</v>
      </c>
      <c r="B102" s="35">
        <v>101</v>
      </c>
      <c r="C102" s="38">
        <v>3.0431107354184279</v>
      </c>
      <c r="D102" s="38">
        <f>SUM($C$2:C102)</f>
        <v>263.19255029585804</v>
      </c>
      <c r="E102" s="38">
        <v>3.7615185510094911</v>
      </c>
      <c r="F102" s="38">
        <f>SUM($E$2:E102)</f>
        <v>183.98231549657777</v>
      </c>
    </row>
    <row r="103" spans="1:6">
      <c r="A103" s="35">
        <v>328</v>
      </c>
      <c r="B103" s="35">
        <v>102</v>
      </c>
      <c r="C103" s="38">
        <v>3.3812341504649206</v>
      </c>
      <c r="D103" s="38">
        <f>SUM($C$2:C103)</f>
        <v>266.57378444632297</v>
      </c>
      <c r="E103" s="38">
        <v>4.1850643209107377</v>
      </c>
      <c r="F103" s="38">
        <f>SUM($E$2:E103)</f>
        <v>188.1673798174885</v>
      </c>
    </row>
    <row r="104" spans="1:6">
      <c r="A104" s="35">
        <v>382</v>
      </c>
      <c r="B104" s="35">
        <v>103</v>
      </c>
      <c r="C104" s="38">
        <v>1.521555367709214</v>
      </c>
      <c r="D104" s="38">
        <f>SUM($C$2:C104)</f>
        <v>268.09533981403217</v>
      </c>
      <c r="E104" s="38">
        <v>1.9155844298143403</v>
      </c>
      <c r="F104" s="38">
        <f>SUM($E$2:E104)</f>
        <v>190.08296424730284</v>
      </c>
    </row>
    <row r="105" spans="1:6">
      <c r="A105" s="35">
        <v>270</v>
      </c>
      <c r="B105" s="35">
        <v>104</v>
      </c>
      <c r="C105" s="38">
        <v>2.198</v>
      </c>
      <c r="D105" s="38">
        <f>SUM($C$2:C105)</f>
        <v>270.29333981403215</v>
      </c>
      <c r="E105" s="38">
        <v>2.7863260626965718</v>
      </c>
      <c r="F105" s="38">
        <f>SUM($E$2:E105)</f>
        <v>192.8692903099994</v>
      </c>
    </row>
    <row r="106" spans="1:6">
      <c r="A106" s="35">
        <v>299</v>
      </c>
      <c r="B106" s="35">
        <v>105</v>
      </c>
      <c r="C106" s="38">
        <v>2.1132713440405748</v>
      </c>
      <c r="D106" s="38">
        <f>SUM($C$2:C106)</f>
        <v>272.40661115807274</v>
      </c>
      <c r="E106" s="38">
        <v>2.6799237445016946</v>
      </c>
      <c r="F106" s="38">
        <f>SUM($E$2:E106)</f>
        <v>195.54921405450111</v>
      </c>
    </row>
    <row r="107" spans="1:6">
      <c r="A107" s="35">
        <v>154</v>
      </c>
      <c r="B107" s="35">
        <v>106</v>
      </c>
      <c r="C107" s="38">
        <v>1.9442096365173291</v>
      </c>
      <c r="D107" s="38">
        <f>SUM($C$2:C107)</f>
        <v>274.35082079459005</v>
      </c>
      <c r="E107" s="38">
        <v>2.4805498814565654</v>
      </c>
      <c r="F107" s="38">
        <f>SUM($E$2:E107)</f>
        <v>198.02976393595767</v>
      </c>
    </row>
    <row r="108" spans="1:6">
      <c r="A108" s="35">
        <v>588</v>
      </c>
      <c r="B108" s="35">
        <v>107</v>
      </c>
      <c r="C108" s="38">
        <v>2.4513947590870715</v>
      </c>
      <c r="D108" s="38">
        <f>SUM($C$2:C108)</f>
        <v>276.80221555367712</v>
      </c>
      <c r="E108" s="38">
        <v>3.2093272727680278</v>
      </c>
      <c r="F108" s="38">
        <f>SUM($E$2:E108)</f>
        <v>201.23909120872571</v>
      </c>
    </row>
    <row r="109" spans="1:6">
      <c r="A109" s="35">
        <v>153</v>
      </c>
      <c r="B109" s="35">
        <v>108</v>
      </c>
      <c r="C109" s="38">
        <v>3.127641589180052</v>
      </c>
      <c r="D109" s="38">
        <f>SUM($C$2:C109)</f>
        <v>279.92985714285714</v>
      </c>
      <c r="E109" s="38">
        <v>4.1302792795732604</v>
      </c>
      <c r="F109" s="38">
        <f>SUM($E$2:E109)</f>
        <v>205.36937048829898</v>
      </c>
    </row>
    <row r="110" spans="1:6">
      <c r="A110" s="35">
        <v>158</v>
      </c>
      <c r="B110" s="35">
        <v>109</v>
      </c>
      <c r="C110" s="38">
        <v>3.2121724429416743</v>
      </c>
      <c r="D110" s="38">
        <f>SUM($C$2:C110)</f>
        <v>283.14202958579881</v>
      </c>
      <c r="E110" s="38">
        <v>4.247029885683598</v>
      </c>
      <c r="F110" s="38">
        <f>SUM($E$2:E110)</f>
        <v>209.61640037398257</v>
      </c>
    </row>
    <row r="111" spans="1:6">
      <c r="A111" s="35">
        <v>437</v>
      </c>
      <c r="B111" s="35">
        <v>110</v>
      </c>
      <c r="C111" s="38">
        <v>2.7049873203719357</v>
      </c>
      <c r="D111" s="38">
        <f>SUM($C$2:C111)</f>
        <v>285.84701690617072</v>
      </c>
      <c r="E111" s="38">
        <v>3.620633208981344</v>
      </c>
      <c r="F111" s="38">
        <f>SUM($E$2:E111)</f>
        <v>213.2370335829639</v>
      </c>
    </row>
    <row r="112" spans="1:6">
      <c r="A112" s="35">
        <v>563</v>
      </c>
      <c r="B112" s="35">
        <v>111</v>
      </c>
      <c r="C112" s="38">
        <v>2.5359256128486902</v>
      </c>
      <c r="D112" s="38">
        <f>SUM($C$2:C112)</f>
        <v>288.38294251901942</v>
      </c>
      <c r="E112" s="38">
        <v>3.435036710136945</v>
      </c>
      <c r="F112" s="38">
        <f>SUM($E$2:E112)</f>
        <v>216.67207029310086</v>
      </c>
    </row>
    <row r="113" spans="1:6">
      <c r="A113" s="35">
        <v>326</v>
      </c>
      <c r="B113" s="35">
        <v>112</v>
      </c>
      <c r="C113" s="38">
        <v>3.6348267117497897</v>
      </c>
      <c r="D113" s="38">
        <f>SUM($C$2:C113)</f>
        <v>292.0177692307692</v>
      </c>
      <c r="E113" s="38">
        <v>4.9459621795174549</v>
      </c>
      <c r="F113" s="38">
        <f>SUM($E$2:E113)</f>
        <v>221.61803247261832</v>
      </c>
    </row>
    <row r="114" spans="1:6">
      <c r="A114" s="35">
        <v>364</v>
      </c>
      <c r="B114" s="35">
        <v>113</v>
      </c>
      <c r="C114" s="38">
        <v>2.874049027895182</v>
      </c>
      <c r="D114" s="38">
        <f>SUM($C$2:C114)</f>
        <v>294.89181825866439</v>
      </c>
      <c r="E114" s="38">
        <v>3.9456734193897565</v>
      </c>
      <c r="F114" s="38">
        <f>SUM($E$2:E114)</f>
        <v>225.56370589200807</v>
      </c>
    </row>
    <row r="115" spans="1:6">
      <c r="A115" s="35">
        <v>375</v>
      </c>
      <c r="B115" s="35">
        <v>114</v>
      </c>
      <c r="C115" s="38">
        <v>1.6060862214708367</v>
      </c>
      <c r="D115" s="38">
        <f>SUM($C$2:C115)</f>
        <v>296.49790448013522</v>
      </c>
      <c r="E115" s="38">
        <v>2.2322261448962593</v>
      </c>
      <c r="F115" s="38">
        <f>SUM($E$2:E115)</f>
        <v>227.79593203690433</v>
      </c>
    </row>
    <row r="116" spans="1:6">
      <c r="A116" s="35">
        <v>365</v>
      </c>
      <c r="B116" s="35">
        <v>115</v>
      </c>
      <c r="C116" s="38">
        <v>2.7049873203719366</v>
      </c>
      <c r="D116" s="38">
        <f>SUM($C$2:C116)</f>
        <v>299.20289180050713</v>
      </c>
      <c r="E116" s="38">
        <v>3.7803276501968277</v>
      </c>
      <c r="F116" s="38">
        <f>SUM($E$2:E116)</f>
        <v>231.57625968710116</v>
      </c>
    </row>
    <row r="117" spans="1:6">
      <c r="A117" s="35">
        <v>593</v>
      </c>
      <c r="B117" s="35">
        <v>116</v>
      </c>
      <c r="C117" s="38">
        <v>1.521555367709214</v>
      </c>
      <c r="D117" s="38">
        <f>SUM($C$2:C117)</f>
        <v>300.72444716821633</v>
      </c>
      <c r="E117" s="38">
        <v>2.1315629079285872</v>
      </c>
      <c r="F117" s="38">
        <f>SUM($E$2:E117)</f>
        <v>233.70782259502974</v>
      </c>
    </row>
    <row r="118" spans="1:6">
      <c r="A118" s="35">
        <v>551</v>
      </c>
      <c r="B118" s="35">
        <v>117</v>
      </c>
      <c r="C118" s="38">
        <v>2.5359256128486898</v>
      </c>
      <c r="D118" s="38">
        <f>SUM($C$2:C118)</f>
        <v>303.26037278106503</v>
      </c>
      <c r="E118" s="38">
        <v>3.5726439640528929</v>
      </c>
      <c r="F118" s="38">
        <f>SUM($E$2:E118)</f>
        <v>237.28046655908264</v>
      </c>
    </row>
    <row r="119" spans="1:6">
      <c r="A119" s="35">
        <v>474</v>
      </c>
      <c r="B119" s="35">
        <v>118</v>
      </c>
      <c r="C119" s="38">
        <v>2.5359256128486902</v>
      </c>
      <c r="D119" s="38">
        <f>SUM($C$2:C119)</f>
        <v>305.79629839391373</v>
      </c>
      <c r="E119" s="38">
        <v>3.5750260482559977</v>
      </c>
      <c r="F119" s="38">
        <f>SUM($E$2:E119)</f>
        <v>240.85549260733865</v>
      </c>
    </row>
    <row r="120" spans="1:6">
      <c r="A120" s="35">
        <v>300</v>
      </c>
      <c r="B120" s="35">
        <v>119</v>
      </c>
      <c r="C120" s="38">
        <v>1.859678782755706</v>
      </c>
      <c r="D120" s="38">
        <f>SUM($C$2:C120)</f>
        <v>307.65597717666941</v>
      </c>
      <c r="E120" s="38">
        <v>2.629395043349338</v>
      </c>
      <c r="F120" s="38">
        <f>SUM($E$2:E120)</f>
        <v>243.48488765068799</v>
      </c>
    </row>
    <row r="121" spans="1:6">
      <c r="A121" s="35">
        <v>248</v>
      </c>
      <c r="B121" s="35">
        <v>120</v>
      </c>
      <c r="C121" s="38">
        <v>3.0431107354184288</v>
      </c>
      <c r="D121" s="38">
        <f>SUM($C$2:C121)</f>
        <v>310.69908791208786</v>
      </c>
      <c r="E121" s="38">
        <v>4.3370224859973145</v>
      </c>
      <c r="F121" s="38">
        <f>SUM($E$2:E121)</f>
        <v>247.82191013668532</v>
      </c>
    </row>
    <row r="122" spans="1:6">
      <c r="A122" s="35">
        <v>577</v>
      </c>
      <c r="B122" s="35">
        <v>121</v>
      </c>
      <c r="C122" s="38">
        <v>1.2679628064243449</v>
      </c>
      <c r="D122" s="38">
        <f>SUM($C$2:C122)</f>
        <v>311.96705071851221</v>
      </c>
      <c r="E122" s="38">
        <v>1.8101414935061151</v>
      </c>
      <c r="F122" s="38">
        <f>SUM($E$2:E122)</f>
        <v>249.63205163019143</v>
      </c>
    </row>
    <row r="123" spans="1:6">
      <c r="A123" s="35">
        <v>237</v>
      </c>
      <c r="B123" s="35">
        <v>122</v>
      </c>
      <c r="C123" s="38">
        <v>3.381234150464921</v>
      </c>
      <c r="D123" s="38">
        <f>SUM($C$2:C123)</f>
        <v>315.34828486897715</v>
      </c>
      <c r="E123" s="38">
        <v>4.8543685505394949</v>
      </c>
      <c r="F123" s="38">
        <f>SUM($E$2:E123)</f>
        <v>254.48642018073093</v>
      </c>
    </row>
    <row r="124" spans="1:6">
      <c r="A124" s="35">
        <v>353</v>
      </c>
      <c r="B124" s="35">
        <v>123</v>
      </c>
      <c r="C124" s="38">
        <v>2.8740490278951825</v>
      </c>
      <c r="D124" s="38">
        <f>SUM($C$2:C124)</f>
        <v>318.22233389687233</v>
      </c>
      <c r="E124" s="38">
        <v>4.148128959368357</v>
      </c>
      <c r="F124" s="38">
        <f>SUM($E$2:E124)</f>
        <v>258.6345491400993</v>
      </c>
    </row>
    <row r="125" spans="1:6">
      <c r="A125" s="35">
        <v>625</v>
      </c>
      <c r="B125" s="35">
        <v>124</v>
      </c>
      <c r="C125" s="38">
        <v>2.3668639053254439</v>
      </c>
      <c r="D125" s="38">
        <f>SUM($C$2:C125)</f>
        <v>320.58919780219776</v>
      </c>
      <c r="E125" s="38">
        <v>3.4228182660358391</v>
      </c>
      <c r="F125" s="38">
        <f>SUM($E$2:E125)</f>
        <v>262.05736740613514</v>
      </c>
    </row>
    <row r="126" spans="1:6">
      <c r="A126" s="35">
        <v>291</v>
      </c>
      <c r="B126" s="35">
        <v>125</v>
      </c>
      <c r="C126" s="38">
        <v>2.6204564666103134</v>
      </c>
      <c r="D126" s="38">
        <f>SUM($C$2:C126)</f>
        <v>323.20965426880809</v>
      </c>
      <c r="E126" s="38">
        <v>3.8103243643878706</v>
      </c>
      <c r="F126" s="38">
        <f>SUM($E$2:E126)</f>
        <v>265.86769177052304</v>
      </c>
    </row>
    <row r="127" spans="1:6">
      <c r="A127" s="35">
        <v>559</v>
      </c>
      <c r="B127" s="35">
        <v>126</v>
      </c>
      <c r="C127" s="38">
        <v>3.0431107354184275</v>
      </c>
      <c r="D127" s="38">
        <f>SUM($C$2:C127)</f>
        <v>326.25276500422655</v>
      </c>
      <c r="E127" s="38">
        <v>4.4496450744152423</v>
      </c>
      <c r="F127" s="38">
        <f>SUM($E$2:E127)</f>
        <v>270.31733684493827</v>
      </c>
    </row>
    <row r="128" spans="1:6">
      <c r="A128" s="35">
        <v>89</v>
      </c>
      <c r="B128" s="35">
        <v>127</v>
      </c>
      <c r="C128" s="38">
        <v>2.7049873203719357</v>
      </c>
      <c r="D128" s="38">
        <f>SUM($C$2:C128)</f>
        <v>328.95775232459846</v>
      </c>
      <c r="E128" s="38">
        <v>3.9554000806274474</v>
      </c>
      <c r="F128" s="38">
        <f>SUM($E$2:E128)</f>
        <v>274.27273692556571</v>
      </c>
    </row>
    <row r="129" spans="1:6">
      <c r="A129" s="35">
        <v>139</v>
      </c>
      <c r="B129" s="35">
        <v>128</v>
      </c>
      <c r="C129" s="38">
        <v>3.7193575655114133</v>
      </c>
      <c r="D129" s="38">
        <f>SUM($C$2:C129)</f>
        <v>332.67710989010988</v>
      </c>
      <c r="E129" s="38">
        <v>5.550781075509045</v>
      </c>
      <c r="F129" s="38">
        <f>SUM($E$2:E129)</f>
        <v>279.82351800107477</v>
      </c>
    </row>
    <row r="130" spans="1:6">
      <c r="A130" s="35">
        <v>177</v>
      </c>
      <c r="B130" s="35">
        <v>129</v>
      </c>
      <c r="C130" s="38">
        <v>1.9442096365173289</v>
      </c>
      <c r="D130" s="38">
        <f>SUM($C$2:C130)</f>
        <v>334.62131952662719</v>
      </c>
      <c r="E130" s="38">
        <v>2.9019457217641205</v>
      </c>
      <c r="F130" s="38">
        <f>SUM($E$2:E130)</f>
        <v>282.72546372283887</v>
      </c>
    </row>
    <row r="131" spans="1:6">
      <c r="A131" s="35">
        <v>301</v>
      </c>
      <c r="B131" s="35">
        <v>130</v>
      </c>
      <c r="C131" s="38">
        <v>3.1276415891800511</v>
      </c>
      <c r="D131" s="38">
        <f>SUM($C$2:C131)</f>
        <v>337.74896111580722</v>
      </c>
      <c r="E131" s="38">
        <v>4.7461212769896326</v>
      </c>
      <c r="F131" s="38">
        <f>SUM($E$2:E131)</f>
        <v>287.47158499982851</v>
      </c>
    </row>
    <row r="132" spans="1:6">
      <c r="A132" s="35">
        <v>398</v>
      </c>
      <c r="B132" s="35">
        <v>131</v>
      </c>
      <c r="C132" s="38">
        <v>3.5502958579881709</v>
      </c>
      <c r="D132" s="38">
        <f>SUM($C$2:C132)</f>
        <v>341.29925697379537</v>
      </c>
      <c r="E132" s="38">
        <v>5.4138554791703761</v>
      </c>
      <c r="F132" s="38">
        <f>SUM($E$2:E132)</f>
        <v>292.88544047899887</v>
      </c>
    </row>
    <row r="133" spans="1:6">
      <c r="A133" s="35">
        <v>549</v>
      </c>
      <c r="B133" s="35">
        <v>132</v>
      </c>
      <c r="C133" s="38">
        <v>2.6204564666103134</v>
      </c>
      <c r="D133" s="38">
        <f>SUM($C$2:C133)</f>
        <v>343.9197134404057</v>
      </c>
      <c r="E133" s="38">
        <v>4.0405084847509718</v>
      </c>
      <c r="F133" s="38">
        <f>SUM($E$2:E133)</f>
        <v>296.92594896374982</v>
      </c>
    </row>
    <row r="134" spans="1:6">
      <c r="A134" s="35">
        <v>172</v>
      </c>
      <c r="B134" s="35">
        <v>133</v>
      </c>
      <c r="C134" s="38">
        <v>2.7049873203719357</v>
      </c>
      <c r="D134" s="38">
        <f>SUM($C$2:C134)</f>
        <v>346.62470076077761</v>
      </c>
      <c r="E134" s="38">
        <v>4.1745212266917475</v>
      </c>
      <c r="F134" s="38">
        <f>SUM($E$2:E134)</f>
        <v>301.10047019044157</v>
      </c>
    </row>
    <row r="135" spans="1:6">
      <c r="A135" s="35">
        <v>369</v>
      </c>
      <c r="B135" s="35">
        <v>134</v>
      </c>
      <c r="C135" s="38">
        <v>1.69</v>
      </c>
      <c r="D135" s="38">
        <f>SUM($C$2:C135)</f>
        <v>348.31470076077761</v>
      </c>
      <c r="E135" s="38">
        <v>2.6326086892352705</v>
      </c>
      <c r="F135" s="38">
        <f>SUM($E$2:E135)</f>
        <v>303.73307887967684</v>
      </c>
    </row>
    <row r="136" spans="1:6">
      <c r="A136" s="35">
        <v>193</v>
      </c>
      <c r="B136" s="35">
        <v>135</v>
      </c>
      <c r="C136" s="38">
        <v>3.4657650042265447</v>
      </c>
      <c r="D136" s="38">
        <f>SUM($C$2:C136)</f>
        <v>351.78046576500418</v>
      </c>
      <c r="E136" s="38">
        <v>5.4259379370804472</v>
      </c>
      <c r="F136" s="38">
        <f>SUM($E$2:E136)</f>
        <v>309.15901681675729</v>
      </c>
    </row>
    <row r="137" spans="1:6">
      <c r="A137" s="35">
        <v>476</v>
      </c>
      <c r="B137" s="35">
        <v>136</v>
      </c>
      <c r="C137" s="38">
        <v>1.6060862214708369</v>
      </c>
      <c r="D137" s="38">
        <f>SUM($C$2:C137)</f>
        <v>353.38655198647501</v>
      </c>
      <c r="E137" s="38">
        <v>2.5320571588809333</v>
      </c>
      <c r="F137" s="38">
        <f>SUM($E$2:E137)</f>
        <v>311.69107397563823</v>
      </c>
    </row>
    <row r="138" spans="1:6">
      <c r="A138" s="35">
        <v>396</v>
      </c>
      <c r="B138" s="35">
        <v>137</v>
      </c>
      <c r="C138" s="38">
        <v>1.8596787827557058</v>
      </c>
      <c r="D138" s="38">
        <f>SUM($C$2:C138)</f>
        <v>355.24623076923069</v>
      </c>
      <c r="E138" s="38">
        <v>2.9566703672018599</v>
      </c>
      <c r="F138" s="38">
        <f>SUM($E$2:E138)</f>
        <v>314.6477443428401</v>
      </c>
    </row>
    <row r="139" spans="1:6">
      <c r="A139" s="35">
        <v>141</v>
      </c>
      <c r="B139" s="35">
        <v>138</v>
      </c>
      <c r="C139" s="38">
        <v>2.1132713440405748</v>
      </c>
      <c r="D139" s="38">
        <f>SUM($C$2:C139)</f>
        <v>357.35950211327128</v>
      </c>
      <c r="E139" s="38">
        <v>3.3631536504837358</v>
      </c>
      <c r="F139" s="38">
        <f>SUM($E$2:E139)</f>
        <v>318.01089799332385</v>
      </c>
    </row>
    <row r="140" spans="1:6">
      <c r="A140" s="35">
        <v>363</v>
      </c>
      <c r="B140" s="35">
        <v>139</v>
      </c>
      <c r="C140" s="38">
        <v>1.6906170752324601</v>
      </c>
      <c r="D140" s="38">
        <f>SUM($C$2:C140)</f>
        <v>359.05011918850374</v>
      </c>
      <c r="E140" s="38">
        <v>2.7189778335423833</v>
      </c>
      <c r="F140" s="38">
        <f>SUM($E$2:E140)</f>
        <v>320.72987582686625</v>
      </c>
    </row>
    <row r="141" spans="1:6">
      <c r="A141" s="35">
        <v>432</v>
      </c>
      <c r="B141" s="35">
        <v>140</v>
      </c>
      <c r="C141" s="38">
        <v>3.6348267117497897</v>
      </c>
      <c r="D141" s="38">
        <f>SUM($C$2:C141)</f>
        <v>362.68494590025352</v>
      </c>
      <c r="E141" s="38">
        <v>5.8937592539207122</v>
      </c>
      <c r="F141" s="38">
        <f>SUM($E$2:E141)</f>
        <v>326.62363508078698</v>
      </c>
    </row>
    <row r="142" spans="1:6">
      <c r="A142" s="35">
        <v>108</v>
      </c>
      <c r="B142" s="35">
        <v>141</v>
      </c>
      <c r="C142" s="38">
        <v>2.4513947590870679</v>
      </c>
      <c r="D142" s="38">
        <f>SUM($C$2:C142)</f>
        <v>365.13634065934059</v>
      </c>
      <c r="E142" s="38">
        <v>3.9752730558210319</v>
      </c>
      <c r="F142" s="38">
        <f>SUM($E$2:E142)</f>
        <v>330.59890813660803</v>
      </c>
    </row>
    <row r="143" spans="1:6">
      <c r="A143" s="35">
        <v>321</v>
      </c>
      <c r="B143" s="35">
        <v>142</v>
      </c>
      <c r="C143" s="38">
        <v>1.9442096365173287</v>
      </c>
      <c r="D143" s="38">
        <f>SUM($C$2:C143)</f>
        <v>367.0805502958579</v>
      </c>
      <c r="E143" s="38">
        <v>3.1792143305251597</v>
      </c>
      <c r="F143" s="38">
        <f>SUM($E$2:E143)</f>
        <v>333.77812246713319</v>
      </c>
    </row>
    <row r="144" spans="1:6">
      <c r="A144" s="35">
        <v>191</v>
      </c>
      <c r="B144" s="35">
        <v>143</v>
      </c>
      <c r="C144" s="38">
        <v>1.521555367709214</v>
      </c>
      <c r="D144" s="38">
        <f>SUM($C$2:C144)</f>
        <v>368.6021056635671</v>
      </c>
      <c r="E144" s="38">
        <v>2.5014957371242721</v>
      </c>
      <c r="F144" s="38">
        <f>SUM($E$2:E144)</f>
        <v>336.27961820425747</v>
      </c>
    </row>
    <row r="145" spans="1:6">
      <c r="A145" s="35">
        <v>647</v>
      </c>
      <c r="B145" s="35">
        <v>144</v>
      </c>
      <c r="C145" s="38">
        <v>2.0287404902789521</v>
      </c>
      <c r="D145" s="38">
        <f>SUM($C$2:C145)</f>
        <v>370.63084615384605</v>
      </c>
      <c r="E145" s="38">
        <v>3.3844091217360219</v>
      </c>
      <c r="F145" s="38">
        <f>SUM($E$2:E145)</f>
        <v>339.66402732599352</v>
      </c>
    </row>
    <row r="146" spans="1:6">
      <c r="A146" s="35">
        <v>343</v>
      </c>
      <c r="B146" s="35">
        <v>145</v>
      </c>
      <c r="C146" s="38">
        <v>1.7751479289940826</v>
      </c>
      <c r="D146" s="38">
        <f>SUM($C$2:C146)</f>
        <v>372.40599408284015</v>
      </c>
      <c r="E146" s="38">
        <v>2.9775979345724335</v>
      </c>
      <c r="F146" s="38">
        <f>SUM($E$2:E146)</f>
        <v>342.64162526056595</v>
      </c>
    </row>
    <row r="147" spans="1:6">
      <c r="A147" s="35">
        <v>430</v>
      </c>
      <c r="B147" s="35">
        <v>146</v>
      </c>
      <c r="C147" s="38">
        <v>2.8740490278951829</v>
      </c>
      <c r="D147" s="38">
        <f>SUM($C$2:C147)</f>
        <v>375.28004311073533</v>
      </c>
      <c r="E147" s="38">
        <v>4.8427559886924634</v>
      </c>
      <c r="F147" s="38">
        <f>SUM($E$2:E147)</f>
        <v>347.48438124925843</v>
      </c>
    </row>
    <row r="148" spans="1:6">
      <c r="A148" s="35">
        <v>198</v>
      </c>
      <c r="B148" s="35">
        <v>147</v>
      </c>
      <c r="C148" s="38">
        <v>2.536</v>
      </c>
      <c r="D148" s="38">
        <f>SUM($C$2:C148)</f>
        <v>377.81604311073534</v>
      </c>
      <c r="E148" s="38">
        <v>4.2861645734417166</v>
      </c>
      <c r="F148" s="38">
        <f>SUM($E$2:E148)</f>
        <v>351.77054582270017</v>
      </c>
    </row>
    <row r="149" spans="1:6">
      <c r="A149" s="35">
        <v>383</v>
      </c>
      <c r="B149" s="35">
        <v>148</v>
      </c>
      <c r="C149" s="38">
        <v>3.2121724429416747</v>
      </c>
      <c r="D149" s="38">
        <f>SUM($C$2:C149)</f>
        <v>381.028215553677</v>
      </c>
      <c r="E149" s="38">
        <v>5.4420359386025448</v>
      </c>
      <c r="F149" s="38">
        <f>SUM($E$2:E149)</f>
        <v>357.21258176130272</v>
      </c>
    </row>
    <row r="150" spans="1:6">
      <c r="A150" s="35">
        <v>394</v>
      </c>
      <c r="B150" s="35">
        <v>149</v>
      </c>
      <c r="C150" s="38">
        <v>3.3812341504649206</v>
      </c>
      <c r="D150" s="38">
        <f>SUM($C$2:C150)</f>
        <v>384.40944970414193</v>
      </c>
      <c r="E150" s="38">
        <v>5.7421423333822998</v>
      </c>
      <c r="F150" s="38">
        <f>SUM($E$2:E150)</f>
        <v>362.95472409468499</v>
      </c>
    </row>
    <row r="151" spans="1:6">
      <c r="A151" s="35">
        <v>183</v>
      </c>
      <c r="B151" s="35">
        <v>150</v>
      </c>
      <c r="C151" s="38">
        <v>2.197802197802198</v>
      </c>
      <c r="D151" s="38">
        <f>SUM($C$2:C151)</f>
        <v>386.60725190194415</v>
      </c>
      <c r="E151" s="38">
        <v>3.7485613030143896</v>
      </c>
      <c r="F151" s="38">
        <f>SUM($E$2:E151)</f>
        <v>366.7032853976994</v>
      </c>
    </row>
    <row r="152" spans="1:6">
      <c r="A152" s="35">
        <v>115</v>
      </c>
      <c r="B152" s="35">
        <v>151</v>
      </c>
      <c r="C152" s="38">
        <v>3.5502958579881674</v>
      </c>
      <c r="D152" s="38">
        <f>SUM($C$2:C152)</f>
        <v>390.1575477599323</v>
      </c>
      <c r="E152" s="38">
        <v>6.0888662133283695</v>
      </c>
      <c r="F152" s="38">
        <f>SUM($E$2:E152)</f>
        <v>372.79215161102775</v>
      </c>
    </row>
    <row r="153" spans="1:6">
      <c r="A153" s="35">
        <v>405</v>
      </c>
      <c r="B153" s="35">
        <v>152</v>
      </c>
      <c r="C153" s="38">
        <v>2.7049873203719357</v>
      </c>
      <c r="D153" s="38">
        <f>SUM($C$2:C153)</f>
        <v>392.86253508030421</v>
      </c>
      <c r="E153" s="38">
        <v>4.6504099457537178</v>
      </c>
      <c r="F153" s="38">
        <f>SUM($E$2:E153)</f>
        <v>377.44256155678147</v>
      </c>
    </row>
    <row r="154" spans="1:6">
      <c r="A154" s="35">
        <v>531</v>
      </c>
      <c r="B154" s="35">
        <v>153</v>
      </c>
      <c r="C154" s="38">
        <v>3.0431107354184279</v>
      </c>
      <c r="D154" s="38">
        <f>SUM($C$2:C154)</f>
        <v>395.90564581572266</v>
      </c>
      <c r="E154" s="38">
        <v>5.2700386899434193</v>
      </c>
      <c r="F154" s="38">
        <f>SUM($E$2:E154)</f>
        <v>382.71260024672489</v>
      </c>
    </row>
    <row r="155" spans="1:6">
      <c r="A155" s="35">
        <v>381</v>
      </c>
      <c r="B155" s="35">
        <v>154</v>
      </c>
      <c r="C155" s="38">
        <v>2.2823330515638212</v>
      </c>
      <c r="D155" s="38">
        <f>SUM($C$2:C155)</f>
        <v>398.18797886728646</v>
      </c>
      <c r="E155" s="38">
        <v>3.9730492223875205</v>
      </c>
      <c r="F155" s="38">
        <f>SUM($E$2:E155)</f>
        <v>386.68564946911243</v>
      </c>
    </row>
    <row r="156" spans="1:6">
      <c r="A156" s="35">
        <v>393</v>
      </c>
      <c r="B156" s="35">
        <v>155</v>
      </c>
      <c r="C156" s="38">
        <v>1.3524936601859681</v>
      </c>
      <c r="D156" s="38">
        <f>SUM($C$2:C156)</f>
        <v>399.54047252747245</v>
      </c>
      <c r="E156" s="38">
        <v>2.3650179677866521</v>
      </c>
      <c r="F156" s="38">
        <f>SUM($E$2:E156)</f>
        <v>389.05066743689906</v>
      </c>
    </row>
    <row r="157" spans="1:6">
      <c r="A157" s="35">
        <v>553</v>
      </c>
      <c r="B157" s="35">
        <v>156</v>
      </c>
      <c r="C157" s="38">
        <v>2.0287404902789516</v>
      </c>
      <c r="D157" s="38">
        <f>SUM($C$2:C157)</f>
        <v>401.56921301775139</v>
      </c>
      <c r="E157" s="38">
        <v>3.5852905628366853</v>
      </c>
      <c r="F157" s="38">
        <f>SUM($E$2:E157)</f>
        <v>392.63595799973575</v>
      </c>
    </row>
    <row r="158" spans="1:6">
      <c r="A158" s="35">
        <v>567</v>
      </c>
      <c r="B158" s="35">
        <v>157</v>
      </c>
      <c r="C158" s="38">
        <v>3.6348267117497901</v>
      </c>
      <c r="D158" s="38">
        <f>SUM($C$2:C158)</f>
        <v>405.20403972950118</v>
      </c>
      <c r="E158" s="38">
        <v>6.4256863565945999</v>
      </c>
      <c r="F158" s="38">
        <f>SUM($E$2:E158)</f>
        <v>399.06164435633036</v>
      </c>
    </row>
    <row r="159" spans="1:6">
      <c r="A159" s="35">
        <v>483</v>
      </c>
      <c r="B159" s="35">
        <v>158</v>
      </c>
      <c r="C159" s="38">
        <v>2.8740490278951825</v>
      </c>
      <c r="D159" s="38">
        <f>SUM($C$2:C159)</f>
        <v>408.07808875739636</v>
      </c>
      <c r="E159" s="38">
        <v>5.1223852332828628</v>
      </c>
      <c r="F159" s="38">
        <f>SUM($E$2:E159)</f>
        <v>404.1840295896132</v>
      </c>
    </row>
    <row r="160" spans="1:6">
      <c r="A160" s="35">
        <v>137</v>
      </c>
      <c r="B160" s="35">
        <v>159</v>
      </c>
      <c r="C160" s="38">
        <v>1.9442096365173283</v>
      </c>
      <c r="D160" s="38">
        <f>SUM($C$2:C160)</f>
        <v>410.02229839391367</v>
      </c>
      <c r="E160" s="38">
        <v>3.4770245856396715</v>
      </c>
      <c r="F160" s="38">
        <f>SUM($E$2:E160)</f>
        <v>407.6610541752529</v>
      </c>
    </row>
    <row r="161" spans="1:6">
      <c r="A161" s="35">
        <v>327</v>
      </c>
      <c r="B161" s="35">
        <v>160</v>
      </c>
      <c r="C161" s="38">
        <v>1.014370245139476</v>
      </c>
      <c r="D161" s="38">
        <f>SUM($C$2:C161)</f>
        <v>411.03666863905318</v>
      </c>
      <c r="E161" s="38">
        <v>1.8202282570370447</v>
      </c>
      <c r="F161" s="38">
        <f>SUM($E$2:E161)</f>
        <v>409.48128243228996</v>
      </c>
    </row>
    <row r="162" spans="1:6">
      <c r="A162" s="35">
        <v>462</v>
      </c>
      <c r="B162" s="35">
        <v>161</v>
      </c>
      <c r="C162" s="38">
        <v>1.9442096365173289</v>
      </c>
      <c r="D162" s="38">
        <f>SUM($C$2:C162)</f>
        <v>412.98087827557049</v>
      </c>
      <c r="E162" s="38">
        <v>3.504247762854654</v>
      </c>
      <c r="F162" s="38">
        <f>SUM($E$2:E162)</f>
        <v>412.98553019514463</v>
      </c>
    </row>
    <row r="163" spans="1:6">
      <c r="A163" s="35">
        <v>403</v>
      </c>
      <c r="B163" s="35">
        <v>162</v>
      </c>
      <c r="C163" s="38">
        <v>1.2679628064243451</v>
      </c>
      <c r="D163" s="38">
        <f>SUM($C$2:C163)</f>
        <v>414.24884108199484</v>
      </c>
      <c r="E163" s="38">
        <v>2.3153128343551139</v>
      </c>
      <c r="F163" s="38">
        <f>SUM($E$2:E163)</f>
        <v>415.30084302949973</v>
      </c>
    </row>
    <row r="164" spans="1:6">
      <c r="A164" s="35">
        <v>164</v>
      </c>
      <c r="B164" s="35">
        <v>163</v>
      </c>
      <c r="C164" s="38">
        <v>2.197802197802198</v>
      </c>
      <c r="D164" s="38">
        <f>SUM($C$2:C164)</f>
        <v>416.44664327979706</v>
      </c>
      <c r="E164" s="38">
        <v>4.0605617600483344</v>
      </c>
      <c r="F164" s="38">
        <f>SUM($E$2:E164)</f>
        <v>419.36140478954809</v>
      </c>
    </row>
    <row r="165" spans="1:6">
      <c r="A165" s="35">
        <v>126</v>
      </c>
      <c r="B165" s="35">
        <v>164</v>
      </c>
      <c r="C165" s="38">
        <v>1.775147928994083</v>
      </c>
      <c r="D165" s="38">
        <f>SUM($C$2:C165)</f>
        <v>418.22179120879116</v>
      </c>
      <c r="E165" s="38">
        <v>3.2899472860596508</v>
      </c>
      <c r="F165" s="38">
        <f>SUM($E$2:E165)</f>
        <v>422.65135207560775</v>
      </c>
    </row>
    <row r="166" spans="1:6">
      <c r="A166" s="35">
        <v>666</v>
      </c>
      <c r="B166" s="35">
        <v>165</v>
      </c>
      <c r="C166" s="38">
        <v>3.7193575655114124</v>
      </c>
      <c r="D166" s="38">
        <f>SUM($C$2:C166)</f>
        <v>421.94114877430258</v>
      </c>
      <c r="E166" s="38">
        <v>6.9714154297875446</v>
      </c>
      <c r="F166" s="38">
        <f>SUM($E$2:E166)</f>
        <v>429.6227675053953</v>
      </c>
    </row>
    <row r="167" spans="1:6">
      <c r="A167" s="35">
        <v>664</v>
      </c>
      <c r="B167" s="35">
        <v>166</v>
      </c>
      <c r="C167" s="38">
        <v>2.6204564666103134</v>
      </c>
      <c r="D167" s="38">
        <f>SUM($C$2:C167)</f>
        <v>424.56160524091291</v>
      </c>
      <c r="E167" s="38">
        <v>4.9151465762880511</v>
      </c>
      <c r="F167" s="38">
        <f>SUM($E$2:E167)</f>
        <v>434.53791408168337</v>
      </c>
    </row>
    <row r="168" spans="1:6">
      <c r="A168" s="35">
        <v>152</v>
      </c>
      <c r="B168" s="35">
        <v>167</v>
      </c>
      <c r="C168" s="38">
        <v>3.6348267117497901</v>
      </c>
      <c r="D168" s="38">
        <f>SUM($C$2:C168)</f>
        <v>428.19643195266269</v>
      </c>
      <c r="E168" s="38">
        <v>6.8221798187310752</v>
      </c>
      <c r="F168" s="38">
        <f>SUM($E$2:E168)</f>
        <v>441.36009390041443</v>
      </c>
    </row>
    <row r="169" spans="1:6">
      <c r="A169" s="35">
        <v>134</v>
      </c>
      <c r="B169" s="35">
        <v>168</v>
      </c>
      <c r="C169" s="38">
        <v>2.7895181741335593</v>
      </c>
      <c r="D169" s="38">
        <f>SUM($C$2:C169)</f>
        <v>430.98595012679624</v>
      </c>
      <c r="E169" s="38">
        <v>5.2759529039662736</v>
      </c>
      <c r="F169" s="38">
        <f>SUM($E$2:E169)</f>
        <v>446.63604680438073</v>
      </c>
    </row>
    <row r="170" spans="1:6">
      <c r="A170" s="35">
        <v>406</v>
      </c>
      <c r="B170" s="35">
        <v>169</v>
      </c>
      <c r="C170" s="38">
        <v>2.2823330515638207</v>
      </c>
      <c r="D170" s="38">
        <f>SUM($C$2:C170)</f>
        <v>433.26828317836004</v>
      </c>
      <c r="E170" s="38">
        <v>4.3274369496908376</v>
      </c>
      <c r="F170" s="38">
        <f>SUM($E$2:E170)</f>
        <v>450.96348375407155</v>
      </c>
    </row>
    <row r="171" spans="1:6">
      <c r="A171" s="35">
        <v>245</v>
      </c>
      <c r="B171" s="35">
        <v>170</v>
      </c>
      <c r="C171" s="38">
        <v>2.1132713440405748</v>
      </c>
      <c r="D171" s="38">
        <f>SUM($C$2:C171)</f>
        <v>435.38155452240062</v>
      </c>
      <c r="E171" s="38">
        <v>4.0525954092971723</v>
      </c>
      <c r="F171" s="38">
        <f>SUM($E$2:E171)</f>
        <v>455.01607916336872</v>
      </c>
    </row>
    <row r="172" spans="1:6">
      <c r="A172" s="35">
        <v>231</v>
      </c>
      <c r="B172" s="35">
        <v>171</v>
      </c>
      <c r="C172" s="38">
        <v>3.6348267117497892</v>
      </c>
      <c r="D172" s="38">
        <f>SUM($C$2:C172)</f>
        <v>439.0163812341504</v>
      </c>
      <c r="E172" s="38">
        <v>6.9775525762635207</v>
      </c>
      <c r="F172" s="38">
        <f>SUM($E$2:E172)</f>
        <v>461.99363173963224</v>
      </c>
    </row>
    <row r="173" spans="1:6">
      <c r="A173" s="35">
        <v>165</v>
      </c>
      <c r="B173" s="35">
        <v>172</v>
      </c>
      <c r="C173" s="38">
        <v>3.1276415891800511</v>
      </c>
      <c r="D173" s="38">
        <f>SUM($C$2:C173)</f>
        <v>442.14402282333043</v>
      </c>
      <c r="E173" s="38">
        <v>6.0188834116839152</v>
      </c>
      <c r="F173" s="38">
        <f>SUM($E$2:E173)</f>
        <v>468.01251515131617</v>
      </c>
    </row>
    <row r="174" spans="1:6">
      <c r="A174" s="35">
        <v>568</v>
      </c>
      <c r="B174" s="35">
        <v>173</v>
      </c>
      <c r="C174" s="38">
        <v>3.0431107354184288</v>
      </c>
      <c r="D174" s="38">
        <f>SUM($C$2:C174)</f>
        <v>445.18713355874888</v>
      </c>
      <c r="E174" s="38">
        <v>5.9865925334036465</v>
      </c>
      <c r="F174" s="38">
        <f>SUM($E$2:E174)</f>
        <v>473.99910768471983</v>
      </c>
    </row>
    <row r="175" spans="1:6">
      <c r="A175" s="35">
        <v>323</v>
      </c>
      <c r="B175" s="35">
        <v>174</v>
      </c>
      <c r="C175" s="38">
        <v>3.2970000000000002</v>
      </c>
      <c r="D175" s="38">
        <f>SUM($C$2:C175)</f>
        <v>448.48413355874891</v>
      </c>
      <c r="E175" s="38">
        <v>6.5026154272265515</v>
      </c>
      <c r="F175" s="38">
        <f>SUM($E$2:E175)</f>
        <v>480.50172311194638</v>
      </c>
    </row>
    <row r="176" spans="1:6">
      <c r="A176" s="35">
        <v>397</v>
      </c>
      <c r="B176" s="35">
        <v>175</v>
      </c>
      <c r="C176" s="38">
        <v>2.7895181741335597</v>
      </c>
      <c r="D176" s="38">
        <f>SUM($C$2:C176)</f>
        <v>451.27365173288246</v>
      </c>
      <c r="E176" s="38">
        <v>5.5275207704936236</v>
      </c>
      <c r="F176" s="38">
        <f>SUM($E$2:E176)</f>
        <v>486.02924388244003</v>
      </c>
    </row>
    <row r="177" spans="1:6">
      <c r="A177" s="35">
        <v>470</v>
      </c>
      <c r="B177" s="35">
        <v>176</v>
      </c>
      <c r="C177" s="38">
        <v>1.6060862214708371</v>
      </c>
      <c r="D177" s="38">
        <f>SUM($C$2:C177)</f>
        <v>452.87973795435329</v>
      </c>
      <c r="E177" s="38">
        <v>3.199545818484566</v>
      </c>
      <c r="F177" s="38">
        <f>SUM($E$2:E177)</f>
        <v>489.22878970092461</v>
      </c>
    </row>
    <row r="178" spans="1:6">
      <c r="A178" s="35">
        <v>168</v>
      </c>
      <c r="B178" s="35">
        <v>177</v>
      </c>
      <c r="C178" s="38">
        <v>3.6348267117497892</v>
      </c>
      <c r="D178" s="38">
        <f>SUM($C$2:C178)</f>
        <v>456.51456466610307</v>
      </c>
      <c r="E178" s="38">
        <v>7.2632998158127107</v>
      </c>
      <c r="F178" s="38">
        <f>SUM($E$2:E178)</f>
        <v>496.49208951673734</v>
      </c>
    </row>
    <row r="179" spans="1:6">
      <c r="A179" s="35">
        <v>367</v>
      </c>
      <c r="B179" s="35">
        <v>178</v>
      </c>
      <c r="C179" s="38">
        <v>2.1978021978021984</v>
      </c>
      <c r="D179" s="38">
        <f>SUM($C$2:C179)</f>
        <v>458.71236686390529</v>
      </c>
      <c r="E179" s="38">
        <v>4.3956308045841643</v>
      </c>
      <c r="F179" s="38">
        <f>SUM($E$2:E179)</f>
        <v>500.88772032132152</v>
      </c>
    </row>
    <row r="180" spans="1:6">
      <c r="A180" s="35">
        <v>518</v>
      </c>
      <c r="B180" s="35">
        <v>179</v>
      </c>
      <c r="C180" s="38">
        <v>2.4513947590870671</v>
      </c>
      <c r="D180" s="38">
        <f>SUM($C$2:C180)</f>
        <v>461.16376162299235</v>
      </c>
      <c r="E180" s="38">
        <v>4.9240077467012133</v>
      </c>
      <c r="F180" s="38">
        <f>SUM($E$2:E180)</f>
        <v>505.81172806802272</v>
      </c>
    </row>
    <row r="181" spans="1:6">
      <c r="A181" s="35">
        <v>644</v>
      </c>
      <c r="B181" s="35">
        <v>180</v>
      </c>
      <c r="C181" s="38">
        <v>1.3524936601859678</v>
      </c>
      <c r="D181" s="38">
        <f>SUM($C$2:C181)</f>
        <v>462.51625528317834</v>
      </c>
      <c r="E181" s="38">
        <v>2.717936399027975</v>
      </c>
      <c r="F181" s="38">
        <f>SUM($E$2:E181)</f>
        <v>508.52966446705068</v>
      </c>
    </row>
    <row r="182" spans="1:6">
      <c r="A182" s="35">
        <v>376</v>
      </c>
      <c r="B182" s="35">
        <v>181</v>
      </c>
      <c r="C182" s="38">
        <v>3.6348267117497901</v>
      </c>
      <c r="D182" s="38">
        <f>SUM($C$2:C182)</f>
        <v>466.15108199492812</v>
      </c>
      <c r="E182" s="38">
        <v>7.3062120740590872</v>
      </c>
      <c r="F182" s="38">
        <f>SUM($E$2:E182)</f>
        <v>515.83587654110977</v>
      </c>
    </row>
    <row r="183" spans="1:6">
      <c r="A183" s="35">
        <v>173</v>
      </c>
      <c r="B183" s="35">
        <v>182</v>
      </c>
      <c r="C183" s="38">
        <v>1.859678782755706</v>
      </c>
      <c r="D183" s="38">
        <f>SUM($C$2:C183)</f>
        <v>468.0107607776838</v>
      </c>
      <c r="E183" s="38">
        <v>3.7398159567887097</v>
      </c>
      <c r="F183" s="38">
        <f>SUM($E$2:E183)</f>
        <v>519.57569249789844</v>
      </c>
    </row>
    <row r="184" spans="1:6">
      <c r="A184" s="35">
        <v>386</v>
      </c>
      <c r="B184" s="35">
        <v>183</v>
      </c>
      <c r="C184" s="38">
        <v>2.7049873203719366</v>
      </c>
      <c r="D184" s="38">
        <f>SUM($C$2:C184)</f>
        <v>470.71574809805571</v>
      </c>
      <c r="E184" s="38">
        <v>5.4604449346291144</v>
      </c>
      <c r="F184" s="38">
        <f>SUM($E$2:E184)</f>
        <v>525.03613743252754</v>
      </c>
    </row>
    <row r="185" spans="1:6">
      <c r="A185" s="35">
        <v>362</v>
      </c>
      <c r="B185" s="35">
        <v>184</v>
      </c>
      <c r="C185" s="38">
        <v>2.6204564666103138</v>
      </c>
      <c r="D185" s="38">
        <f>SUM($C$2:C185)</f>
        <v>473.33620456466605</v>
      </c>
      <c r="E185" s="38">
        <v>5.3115863591647434</v>
      </c>
      <c r="F185" s="38">
        <f>SUM($E$2:E185)</f>
        <v>530.34772379169226</v>
      </c>
    </row>
    <row r="186" spans="1:6">
      <c r="A186" s="35">
        <v>97</v>
      </c>
      <c r="B186" s="35">
        <v>185</v>
      </c>
      <c r="C186" s="38">
        <v>2.197802197802198</v>
      </c>
      <c r="D186" s="38">
        <f>SUM($C$2:C186)</f>
        <v>475.53400676246827</v>
      </c>
      <c r="E186" s="38">
        <v>4.4696124641436699</v>
      </c>
      <c r="F186" s="38">
        <f>SUM($E$2:E186)</f>
        <v>534.81733625583593</v>
      </c>
    </row>
    <row r="187" spans="1:6">
      <c r="A187" s="35">
        <v>643</v>
      </c>
      <c r="B187" s="35">
        <v>186</v>
      </c>
      <c r="C187" s="38">
        <v>3.3812341504649206</v>
      </c>
      <c r="D187" s="38">
        <f>SUM($C$2:C187)</f>
        <v>478.9152409129332</v>
      </c>
      <c r="E187" s="38">
        <v>6.9329817742008935</v>
      </c>
      <c r="F187" s="38">
        <f>SUM($E$2:E187)</f>
        <v>541.75031803003685</v>
      </c>
    </row>
    <row r="188" spans="1:6">
      <c r="A188" s="35">
        <v>399</v>
      </c>
      <c r="B188" s="35">
        <v>187</v>
      </c>
      <c r="C188" s="38">
        <v>1.775147928994083</v>
      </c>
      <c r="D188" s="38">
        <f>SUM($C$2:C188)</f>
        <v>480.6903888419273</v>
      </c>
      <c r="E188" s="38">
        <v>3.6404537594218409</v>
      </c>
      <c r="F188" s="38">
        <f>SUM($E$2:E188)</f>
        <v>545.39077178945865</v>
      </c>
    </row>
    <row r="189" spans="1:6">
      <c r="A189" s="35">
        <v>370</v>
      </c>
      <c r="B189" s="35">
        <v>188</v>
      </c>
      <c r="C189" s="38">
        <v>2.621</v>
      </c>
      <c r="D189" s="38">
        <f>SUM($C$2:C189)</f>
        <v>483.31138884192728</v>
      </c>
      <c r="E189" s="38">
        <v>5.3781998460007046</v>
      </c>
      <c r="F189" s="38">
        <f>SUM($E$2:E189)</f>
        <v>550.76897163545937</v>
      </c>
    </row>
    <row r="190" spans="1:6">
      <c r="A190" s="35">
        <v>548</v>
      </c>
      <c r="B190" s="35">
        <v>189</v>
      </c>
      <c r="C190" s="38">
        <v>1.775147928994083</v>
      </c>
      <c r="D190" s="38">
        <f>SUM($C$2:C190)</f>
        <v>485.08653677092138</v>
      </c>
      <c r="E190" s="38">
        <v>3.6528381532669187</v>
      </c>
      <c r="F190" s="38">
        <f>SUM($E$2:E190)</f>
        <v>554.42180978872625</v>
      </c>
    </row>
    <row r="191" spans="1:6">
      <c r="A191" s="35">
        <v>642</v>
      </c>
      <c r="B191" s="35">
        <v>190</v>
      </c>
      <c r="C191" s="38">
        <v>0.42265426880811502</v>
      </c>
      <c r="D191" s="38">
        <f>SUM($C$2:C191)</f>
        <v>485.5091910397295</v>
      </c>
      <c r="E191" s="38">
        <v>0.87039954813087406</v>
      </c>
      <c r="F191" s="38">
        <f>SUM($E$2:E191)</f>
        <v>555.29220933685713</v>
      </c>
    </row>
    <row r="192" spans="1:6">
      <c r="A192" s="35">
        <v>257</v>
      </c>
      <c r="B192" s="35">
        <v>191</v>
      </c>
      <c r="C192" s="38">
        <v>3.5502958579881665</v>
      </c>
      <c r="D192" s="38">
        <f>SUM($C$2:C192)</f>
        <v>489.05948689771765</v>
      </c>
      <c r="E192" s="38">
        <v>7.3548207402326851</v>
      </c>
      <c r="F192" s="38">
        <f>SUM($E$2:E192)</f>
        <v>562.64703007708977</v>
      </c>
    </row>
    <row r="193" spans="1:6">
      <c r="A193" s="35">
        <v>228</v>
      </c>
      <c r="B193" s="35">
        <v>192</v>
      </c>
      <c r="C193" s="38">
        <v>2.0287404902789521</v>
      </c>
      <c r="D193" s="38">
        <f>SUM($C$2:C193)</f>
        <v>491.0882273879966</v>
      </c>
      <c r="E193" s="38">
        <v>4.2118452947659648</v>
      </c>
      <c r="F193" s="38">
        <f>SUM($E$2:E193)</f>
        <v>566.85887537185567</v>
      </c>
    </row>
    <row r="194" spans="1:6">
      <c r="A194" s="35">
        <v>302</v>
      </c>
      <c r="B194" s="35">
        <v>193</v>
      </c>
      <c r="C194" s="38">
        <v>3.4657650042265447</v>
      </c>
      <c r="D194" s="38">
        <f>SUM($C$2:C194)</f>
        <v>494.55399239222317</v>
      </c>
      <c r="E194" s="38">
        <v>7.2170928469251532</v>
      </c>
      <c r="F194" s="38">
        <f>SUM($E$2:E194)</f>
        <v>574.07596821878087</v>
      </c>
    </row>
    <row r="195" spans="1:6">
      <c r="A195" s="35">
        <v>256</v>
      </c>
      <c r="B195" s="35">
        <v>194</v>
      </c>
      <c r="C195" s="38">
        <v>2.2823330515638216</v>
      </c>
      <c r="D195" s="38">
        <f>SUM($C$2:C195)</f>
        <v>496.83632544378696</v>
      </c>
      <c r="E195" s="38">
        <v>4.7810352017077058</v>
      </c>
      <c r="F195" s="38">
        <f>SUM($E$2:E195)</f>
        <v>578.85700342048858</v>
      </c>
    </row>
    <row r="196" spans="1:6">
      <c r="A196" s="35">
        <v>178</v>
      </c>
      <c r="B196" s="35">
        <v>195</v>
      </c>
      <c r="C196" s="38">
        <v>2.7049873203719361</v>
      </c>
      <c r="D196" s="38">
        <f>SUM($C$2:C196)</f>
        <v>499.54131276415887</v>
      </c>
      <c r="E196" s="38">
        <v>5.6745841928314249</v>
      </c>
      <c r="F196" s="38">
        <f>SUM($E$2:E196)</f>
        <v>584.53158761331997</v>
      </c>
    </row>
    <row r="197" spans="1:6">
      <c r="A197" s="35">
        <v>188</v>
      </c>
      <c r="B197" s="35">
        <v>196</v>
      </c>
      <c r="C197" s="38">
        <v>3.2121724429416734</v>
      </c>
      <c r="D197" s="38">
        <f>SUM($C$2:C197)</f>
        <v>502.75348520710054</v>
      </c>
      <c r="E197" s="38">
        <v>6.7809706615320149</v>
      </c>
      <c r="F197" s="38">
        <f>SUM($E$2:E197)</f>
        <v>591.31255827485199</v>
      </c>
    </row>
    <row r="198" spans="1:6">
      <c r="A198" s="35">
        <v>250</v>
      </c>
      <c r="B198" s="35">
        <v>197</v>
      </c>
      <c r="C198" s="38">
        <v>2.5359256128486898</v>
      </c>
      <c r="D198" s="38">
        <f>SUM($C$2:C198)</f>
        <v>505.28941081994924</v>
      </c>
      <c r="E198" s="38">
        <v>5.3633831741839577</v>
      </c>
      <c r="F198" s="38">
        <f>SUM($E$2:E198)</f>
        <v>596.67594144903592</v>
      </c>
    </row>
    <row r="199" spans="1:6">
      <c r="A199" s="35">
        <v>181</v>
      </c>
      <c r="B199" s="35">
        <v>198</v>
      </c>
      <c r="C199" s="38">
        <v>3.2967032967032983</v>
      </c>
      <c r="D199" s="38">
        <f>SUM($C$2:C199)</f>
        <v>508.58611411665254</v>
      </c>
      <c r="E199" s="38">
        <v>6.9823406254531708</v>
      </c>
      <c r="F199" s="38">
        <f>SUM($E$2:E199)</f>
        <v>603.65828207448908</v>
      </c>
    </row>
    <row r="200" spans="1:6">
      <c r="A200" s="35">
        <v>350</v>
      </c>
      <c r="B200" s="35">
        <v>199</v>
      </c>
      <c r="C200" s="38">
        <v>1.6906170752324596</v>
      </c>
      <c r="D200" s="38">
        <f>SUM($C$2:C200)</f>
        <v>510.27673119188501</v>
      </c>
      <c r="E200" s="38">
        <v>3.6423939343883083</v>
      </c>
      <c r="F200" s="38">
        <f>SUM($E$2:E200)</f>
        <v>607.30067600887742</v>
      </c>
    </row>
    <row r="201" spans="1:6">
      <c r="A201" s="35">
        <v>434</v>
      </c>
      <c r="B201" s="35">
        <v>200</v>
      </c>
      <c r="C201" s="38">
        <v>2.6204564666103134</v>
      </c>
      <c r="D201" s="38">
        <f>SUM($C$2:C201)</f>
        <v>512.89718765849534</v>
      </c>
      <c r="E201" s="38">
        <v>5.6625635518604005</v>
      </c>
      <c r="F201" s="38">
        <f>SUM($E$2:E201)</f>
        <v>612.96323956073786</v>
      </c>
    </row>
    <row r="202" spans="1:6">
      <c r="A202" s="35">
        <v>169</v>
      </c>
      <c r="B202" s="35">
        <v>201</v>
      </c>
      <c r="C202" s="38">
        <v>2.9585798816568052</v>
      </c>
      <c r="D202" s="38">
        <f>SUM($C$2:C202)</f>
        <v>515.8557675401521</v>
      </c>
      <c r="E202" s="38">
        <v>6.4652953291286632</v>
      </c>
      <c r="F202" s="38">
        <f>SUM($E$2:E202)</f>
        <v>619.42853488986657</v>
      </c>
    </row>
    <row r="203" spans="1:6">
      <c r="A203" s="35">
        <v>174</v>
      </c>
      <c r="B203" s="35">
        <v>202</v>
      </c>
      <c r="C203" s="38">
        <v>2.0287404902789516</v>
      </c>
      <c r="D203" s="38">
        <f>SUM($C$2:C203)</f>
        <v>517.88450803043111</v>
      </c>
      <c r="E203" s="38">
        <v>4.4713464770048157</v>
      </c>
      <c r="F203" s="38">
        <f>SUM($E$2:E203)</f>
        <v>623.89988136687134</v>
      </c>
    </row>
    <row r="204" spans="1:6">
      <c r="A204" s="35">
        <v>297</v>
      </c>
      <c r="B204" s="35">
        <v>203</v>
      </c>
      <c r="C204" s="38">
        <v>2.3668639053254443</v>
      </c>
      <c r="D204" s="38">
        <f>SUM($C$2:C204)</f>
        <v>520.25137193575654</v>
      </c>
      <c r="E204" s="38">
        <v>5.2172041542626069</v>
      </c>
      <c r="F204" s="38">
        <f>SUM($E$2:E204)</f>
        <v>629.11708552113396</v>
      </c>
    </row>
    <row r="205" spans="1:6">
      <c r="A205" s="35">
        <v>465</v>
      </c>
      <c r="B205" s="35">
        <v>204</v>
      </c>
      <c r="C205" s="38">
        <v>3.8038884192730351</v>
      </c>
      <c r="D205" s="38">
        <f>SUM($C$2:C205)</f>
        <v>524.05526035502953</v>
      </c>
      <c r="E205" s="38">
        <v>8.4873398003711564</v>
      </c>
      <c r="F205" s="38">
        <f>SUM($E$2:E205)</f>
        <v>637.60442532150512</v>
      </c>
    </row>
    <row r="206" spans="1:6">
      <c r="A206" s="35">
        <v>244</v>
      </c>
      <c r="B206" s="35">
        <v>205</v>
      </c>
      <c r="C206" s="38">
        <v>2.7895181741335593</v>
      </c>
      <c r="D206" s="38">
        <f>SUM($C$2:C206)</f>
        <v>526.84477852916314</v>
      </c>
      <c r="E206" s="38">
        <v>6.2485204113070179</v>
      </c>
      <c r="F206" s="38">
        <f>SUM($E$2:E206)</f>
        <v>643.85294573281215</v>
      </c>
    </row>
    <row r="207" spans="1:6">
      <c r="A207" s="35">
        <v>180</v>
      </c>
      <c r="B207" s="35">
        <v>206</v>
      </c>
      <c r="C207" s="38">
        <v>3.6348267117497901</v>
      </c>
      <c r="D207" s="38">
        <f>SUM($C$2:C207)</f>
        <v>530.47960524091297</v>
      </c>
      <c r="E207" s="38">
        <v>8.1802236153965957</v>
      </c>
      <c r="F207" s="38">
        <f>SUM($E$2:E207)</f>
        <v>652.03316934820873</v>
      </c>
    </row>
    <row r="208" spans="1:6">
      <c r="A208" s="35">
        <v>192</v>
      </c>
      <c r="B208" s="35">
        <v>207</v>
      </c>
      <c r="C208" s="38">
        <v>3.6348267117497901</v>
      </c>
      <c r="D208" s="38">
        <f>SUM($C$2:C208)</f>
        <v>534.11443195266281</v>
      </c>
      <c r="E208" s="38">
        <v>8.2224299731095734</v>
      </c>
      <c r="F208" s="38">
        <f>SUM($E$2:E208)</f>
        <v>660.2555993213183</v>
      </c>
    </row>
    <row r="209" spans="1:6">
      <c r="A209" s="35">
        <v>251</v>
      </c>
      <c r="B209" s="35">
        <v>208</v>
      </c>
      <c r="C209" s="38">
        <v>3.550295857988166</v>
      </c>
      <c r="D209" s="38">
        <f>SUM($C$2:C209)</f>
        <v>537.66472781065102</v>
      </c>
      <c r="E209" s="38">
        <v>8.0924819812228836</v>
      </c>
      <c r="F209" s="38">
        <f>SUM($E$2:E209)</f>
        <v>668.34808130254123</v>
      </c>
    </row>
    <row r="210" spans="1:6">
      <c r="A210" s="35">
        <v>150</v>
      </c>
      <c r="B210" s="35">
        <v>209</v>
      </c>
      <c r="C210" s="38">
        <v>2.4513947590870666</v>
      </c>
      <c r="D210" s="38">
        <f>SUM($C$2:C210)</f>
        <v>540.11612256973808</v>
      </c>
      <c r="E210" s="38">
        <v>5.6182827637330961</v>
      </c>
      <c r="F210" s="38">
        <f>SUM($E$2:E210)</f>
        <v>673.96636406627431</v>
      </c>
    </row>
    <row r="211" spans="1:6">
      <c r="A211" s="35">
        <v>372</v>
      </c>
      <c r="B211" s="35">
        <v>210</v>
      </c>
      <c r="C211" s="38">
        <v>2.4513947590870679</v>
      </c>
      <c r="D211" s="38">
        <f>SUM($C$2:C211)</f>
        <v>542.56751732882515</v>
      </c>
      <c r="E211" s="38">
        <v>5.6291021841155109</v>
      </c>
      <c r="F211" s="38">
        <f>SUM($E$2:E211)</f>
        <v>679.59546625038979</v>
      </c>
    </row>
    <row r="212" spans="1:6">
      <c r="A212" s="35">
        <v>439</v>
      </c>
      <c r="B212" s="35">
        <v>211</v>
      </c>
      <c r="C212" s="38">
        <v>2.0287404902789521</v>
      </c>
      <c r="D212" s="38">
        <f>SUM($C$2:C212)</f>
        <v>544.59625781910415</v>
      </c>
      <c r="E212" s="38">
        <v>4.687945455400647</v>
      </c>
      <c r="F212" s="38">
        <f>SUM($E$2:E212)</f>
        <v>684.2834117057904</v>
      </c>
    </row>
    <row r="213" spans="1:6">
      <c r="A213" s="35">
        <v>481</v>
      </c>
      <c r="B213" s="35">
        <v>212</v>
      </c>
      <c r="C213" s="38">
        <v>3.4660000000000002</v>
      </c>
      <c r="D213" s="38">
        <f>SUM($C$2:C213)</f>
        <v>548.06225781910416</v>
      </c>
      <c r="E213" s="38">
        <v>8.0100769981830684</v>
      </c>
      <c r="F213" s="38">
        <f>SUM($E$2:E213)</f>
        <v>692.29348870397348</v>
      </c>
    </row>
    <row r="214" spans="1:6">
      <c r="A214" s="35">
        <v>189</v>
      </c>
      <c r="B214" s="35">
        <v>213</v>
      </c>
      <c r="C214" s="38">
        <v>3.1276415891800511</v>
      </c>
      <c r="D214" s="38">
        <f>SUM($C$2:C214)</f>
        <v>551.18989940828419</v>
      </c>
      <c r="E214" s="38">
        <v>7.3183079190983422</v>
      </c>
      <c r="F214" s="38">
        <f>SUM($E$2:E214)</f>
        <v>699.61179662307177</v>
      </c>
    </row>
    <row r="215" spans="1:6">
      <c r="A215" s="35">
        <v>298</v>
      </c>
      <c r="B215" s="35">
        <v>214</v>
      </c>
      <c r="C215" s="38">
        <v>1.2679628064243449</v>
      </c>
      <c r="D215" s="38">
        <f>SUM($C$2:C215)</f>
        <v>552.45786221470848</v>
      </c>
      <c r="E215" s="38">
        <v>2.9694843074794766</v>
      </c>
      <c r="F215" s="38">
        <f>SUM($E$2:E215)</f>
        <v>702.5812809305512</v>
      </c>
    </row>
    <row r="216" spans="1:6">
      <c r="A216" s="35">
        <v>348</v>
      </c>
      <c r="B216" s="35">
        <v>215</v>
      </c>
      <c r="C216" s="38">
        <v>2.9585798816568056</v>
      </c>
      <c r="D216" s="38">
        <f>SUM($C$2:C216)</f>
        <v>555.41644209636524</v>
      </c>
      <c r="E216" s="38">
        <v>6.9311786501031722</v>
      </c>
      <c r="F216" s="38">
        <f>SUM($E$2:E216)</f>
        <v>709.51245958065442</v>
      </c>
    </row>
    <row r="217" spans="1:6">
      <c r="A217" s="35">
        <v>122</v>
      </c>
      <c r="B217" s="35">
        <v>216</v>
      </c>
      <c r="C217" s="38">
        <v>1.775147928994083</v>
      </c>
      <c r="D217" s="38">
        <f>SUM($C$2:C217)</f>
        <v>557.19159002535935</v>
      </c>
      <c r="E217" s="38">
        <v>4.1651418103439299</v>
      </c>
      <c r="F217" s="38">
        <f>SUM($E$2:E217)</f>
        <v>713.67760139099835</v>
      </c>
    </row>
    <row r="218" spans="1:6">
      <c r="A218" s="35">
        <v>538</v>
      </c>
      <c r="B218" s="35">
        <v>217</v>
      </c>
      <c r="C218" s="38">
        <v>2.7049873203719361</v>
      </c>
      <c r="D218" s="38">
        <f>SUM($C$2:C218)</f>
        <v>559.89657734573132</v>
      </c>
      <c r="E218" s="38">
        <v>6.3872686709071784</v>
      </c>
      <c r="F218" s="38">
        <f>SUM($E$2:E218)</f>
        <v>720.06487006190548</v>
      </c>
    </row>
    <row r="219" spans="1:6">
      <c r="A219" s="35">
        <v>371</v>
      </c>
      <c r="B219" s="35">
        <v>218</v>
      </c>
      <c r="C219" s="38">
        <v>1.4370245139475908</v>
      </c>
      <c r="D219" s="38">
        <f>SUM($C$2:C219)</f>
        <v>561.33360185967888</v>
      </c>
      <c r="E219" s="38">
        <v>3.4043769077821704</v>
      </c>
      <c r="F219" s="38">
        <f>SUM($E$2:E219)</f>
        <v>723.46924696968767</v>
      </c>
    </row>
    <row r="220" spans="1:6">
      <c r="A220" s="35">
        <v>388</v>
      </c>
      <c r="B220" s="35">
        <v>219</v>
      </c>
      <c r="C220" s="38">
        <v>2.1978021978021984</v>
      </c>
      <c r="D220" s="38">
        <f>SUM($C$2:C220)</f>
        <v>563.53140405748104</v>
      </c>
      <c r="E220" s="38">
        <v>5.2428265734385935</v>
      </c>
      <c r="F220" s="38">
        <f>SUM($E$2:E220)</f>
        <v>728.71207354312628</v>
      </c>
    </row>
    <row r="221" spans="1:6">
      <c r="A221" s="35">
        <v>114</v>
      </c>
      <c r="B221" s="35">
        <v>220</v>
      </c>
      <c r="C221" s="38">
        <v>1.859678782755706</v>
      </c>
      <c r="D221" s="38">
        <f>SUM($C$2:C221)</f>
        <v>565.39108284023678</v>
      </c>
      <c r="E221" s="38">
        <v>4.4592850275285834</v>
      </c>
      <c r="F221" s="38">
        <f>SUM($E$2:E221)</f>
        <v>733.17135857065489</v>
      </c>
    </row>
    <row r="222" spans="1:6">
      <c r="A222" s="35">
        <v>123</v>
      </c>
      <c r="B222" s="35">
        <v>221</v>
      </c>
      <c r="C222" s="38">
        <v>3.5502958579881665</v>
      </c>
      <c r="D222" s="38">
        <f>SUM($C$2:C222)</f>
        <v>568.94137869822498</v>
      </c>
      <c r="E222" s="38">
        <v>8.5253203435872873</v>
      </c>
      <c r="F222" s="38">
        <f>SUM($E$2:E222)</f>
        <v>741.69667891424217</v>
      </c>
    </row>
    <row r="223" spans="1:6">
      <c r="A223" s="35">
        <v>537</v>
      </c>
      <c r="B223" s="35">
        <v>222</v>
      </c>
      <c r="C223" s="38">
        <v>1.9442096365173289</v>
      </c>
      <c r="D223" s="38">
        <f>SUM($C$2:C223)</f>
        <v>570.88558833474235</v>
      </c>
      <c r="E223" s="38">
        <v>4.7210767198957937</v>
      </c>
      <c r="F223" s="38">
        <f>SUM($E$2:E223)</f>
        <v>746.41775563413796</v>
      </c>
    </row>
    <row r="224" spans="1:6">
      <c r="A224" s="35">
        <v>346</v>
      </c>
      <c r="B224" s="35">
        <v>223</v>
      </c>
      <c r="C224" s="38">
        <v>3.1276415891800511</v>
      </c>
      <c r="D224" s="38">
        <f>SUM($C$2:C224)</f>
        <v>574.01322992392238</v>
      </c>
      <c r="E224" s="38">
        <v>7.6298358279951088</v>
      </c>
      <c r="F224" s="38">
        <f>SUM($E$2:E224)</f>
        <v>754.04759146213303</v>
      </c>
    </row>
    <row r="225" spans="1:6">
      <c r="A225" s="35">
        <v>142</v>
      </c>
      <c r="B225" s="35">
        <v>224</v>
      </c>
      <c r="C225" s="38">
        <v>3.2121724429416747</v>
      </c>
      <c r="D225" s="38">
        <f>SUM($C$2:C225)</f>
        <v>577.22540236686405</v>
      </c>
      <c r="E225" s="38">
        <v>7.8572080049766537</v>
      </c>
      <c r="F225" s="38">
        <f>SUM($E$2:E225)</f>
        <v>761.90479946710968</v>
      </c>
    </row>
    <row r="226" spans="1:6">
      <c r="A226" s="35">
        <v>86</v>
      </c>
      <c r="B226" s="35">
        <v>225</v>
      </c>
      <c r="C226" s="38">
        <v>1.2679628064243451</v>
      </c>
      <c r="D226" s="38">
        <f>SUM($C$2:C226)</f>
        <v>578.49336517328834</v>
      </c>
      <c r="E226" s="38">
        <v>3.1122184738403513</v>
      </c>
      <c r="F226" s="38">
        <f>SUM($E$2:E226)</f>
        <v>765.01701794095004</v>
      </c>
    </row>
    <row r="227" spans="1:6">
      <c r="A227" s="35">
        <v>239</v>
      </c>
      <c r="B227" s="35">
        <v>226</v>
      </c>
      <c r="C227" s="38">
        <v>1.775147928994083</v>
      </c>
      <c r="D227" s="38">
        <f>SUM($C$2:C227)</f>
        <v>580.26851310228244</v>
      </c>
      <c r="E227" s="38">
        <v>4.3658694556304418</v>
      </c>
      <c r="F227" s="38">
        <f>SUM($E$2:E227)</f>
        <v>769.38288739658049</v>
      </c>
    </row>
    <row r="228" spans="1:6">
      <c r="A228" s="35">
        <v>482</v>
      </c>
      <c r="B228" s="35">
        <v>227</v>
      </c>
      <c r="C228" s="38">
        <v>3.1276415891800515</v>
      </c>
      <c r="D228" s="38">
        <f>SUM($C$2:C228)</f>
        <v>583.39615469146247</v>
      </c>
      <c r="E228" s="38">
        <v>7.6962674025654785</v>
      </c>
      <c r="F228" s="38">
        <f>SUM($E$2:E228)</f>
        <v>777.07915479914595</v>
      </c>
    </row>
    <row r="229" spans="1:6">
      <c r="A229" s="35">
        <v>247</v>
      </c>
      <c r="B229" s="35">
        <v>228</v>
      </c>
      <c r="C229" s="38">
        <v>3.7193575655114128</v>
      </c>
      <c r="D229" s="38">
        <f>SUM($C$2:C229)</f>
        <v>587.11551225697383</v>
      </c>
      <c r="E229" s="38">
        <v>9.1559101447656417</v>
      </c>
      <c r="F229" s="38">
        <f>SUM($E$2:E229)</f>
        <v>786.23506494391154</v>
      </c>
    </row>
    <row r="230" spans="1:6">
      <c r="A230" s="35">
        <v>504</v>
      </c>
      <c r="B230" s="35">
        <v>229</v>
      </c>
      <c r="C230" s="38">
        <v>1.6060862214708369</v>
      </c>
      <c r="D230" s="38">
        <f>SUM($C$2:C230)</f>
        <v>588.72159847844466</v>
      </c>
      <c r="E230" s="38">
        <v>3.9763718707208326</v>
      </c>
      <c r="F230" s="38">
        <f>SUM($E$2:E230)</f>
        <v>790.21143681463241</v>
      </c>
    </row>
    <row r="231" spans="1:6">
      <c r="A231" s="35">
        <v>451</v>
      </c>
      <c r="B231" s="35">
        <v>230</v>
      </c>
      <c r="C231" s="38">
        <v>2.1978021978021984</v>
      </c>
      <c r="D231" s="38">
        <f>SUM($C$2:C231)</f>
        <v>590.91940067624682</v>
      </c>
      <c r="E231" s="38">
        <v>5.4605722639257293</v>
      </c>
      <c r="F231" s="38">
        <f>SUM($E$2:E231)</f>
        <v>795.67200907855818</v>
      </c>
    </row>
    <row r="232" spans="1:6">
      <c r="A232" s="35">
        <v>541</v>
      </c>
      <c r="B232" s="35">
        <v>231</v>
      </c>
      <c r="C232" s="38">
        <v>2.282</v>
      </c>
      <c r="D232" s="38">
        <f>SUM($C$2:C232)</f>
        <v>593.20140067624686</v>
      </c>
      <c r="E232" s="38">
        <v>5.6726429826977061</v>
      </c>
      <c r="F232" s="38">
        <f>SUM($E$2:E232)</f>
        <v>801.34465206125583</v>
      </c>
    </row>
    <row r="233" spans="1:6">
      <c r="A233" s="35">
        <v>438</v>
      </c>
      <c r="B233" s="35">
        <v>232</v>
      </c>
      <c r="C233" s="38">
        <v>2.2823330515638207</v>
      </c>
      <c r="D233" s="38">
        <f>SUM($C$2:C233)</f>
        <v>595.48373372781066</v>
      </c>
      <c r="E233" s="38">
        <v>5.6891519535361725</v>
      </c>
      <c r="F233" s="38">
        <f>SUM($E$2:E233)</f>
        <v>807.03380401479205</v>
      </c>
    </row>
    <row r="234" spans="1:6">
      <c r="A234" s="35">
        <v>116</v>
      </c>
      <c r="B234" s="35">
        <v>233</v>
      </c>
      <c r="C234" s="38">
        <v>3.5502958579881669</v>
      </c>
      <c r="D234" s="38">
        <f>SUM($C$2:C234)</f>
        <v>599.03402958579886</v>
      </c>
      <c r="E234" s="38">
        <v>9.0324914359581179</v>
      </c>
      <c r="F234" s="38">
        <f>SUM($E$2:E234)</f>
        <v>816.0662954507502</v>
      </c>
    </row>
    <row r="235" spans="1:6">
      <c r="A235" s="35">
        <v>253</v>
      </c>
      <c r="B235" s="35">
        <v>234</v>
      </c>
      <c r="C235" s="38">
        <v>3.296703296703297</v>
      </c>
      <c r="D235" s="38">
        <f>SUM($C$2:C235)</f>
        <v>602.33073288250216</v>
      </c>
      <c r="E235" s="38">
        <v>8.3988659652566149</v>
      </c>
      <c r="F235" s="38">
        <f>SUM($E$2:E235)</f>
        <v>824.46516141600682</v>
      </c>
    </row>
    <row r="236" spans="1:6">
      <c r="A236" s="35">
        <v>433</v>
      </c>
      <c r="B236" s="35">
        <v>235</v>
      </c>
      <c r="C236" s="38">
        <v>2.0287404902789516</v>
      </c>
      <c r="D236" s="38">
        <f>SUM($C$2:C236)</f>
        <v>604.35947337278117</v>
      </c>
      <c r="E236" s="38">
        <v>5.1710841757793276</v>
      </c>
      <c r="F236" s="38">
        <f>SUM($E$2:E236)</f>
        <v>829.63624559178618</v>
      </c>
    </row>
    <row r="237" spans="1:6">
      <c r="A237" s="35">
        <v>441</v>
      </c>
      <c r="B237" s="35">
        <v>236</v>
      </c>
      <c r="C237" s="38">
        <v>1.098901098901099</v>
      </c>
      <c r="D237" s="38">
        <f>SUM($C$2:C237)</f>
        <v>605.4583744716823</v>
      </c>
      <c r="E237" s="38">
        <v>2.8131319071772762</v>
      </c>
      <c r="F237" s="38">
        <f>SUM($E$2:E237)</f>
        <v>832.44937749896349</v>
      </c>
    </row>
    <row r="238" spans="1:6">
      <c r="A238" s="35">
        <v>361</v>
      </c>
      <c r="B238" s="35">
        <v>237</v>
      </c>
      <c r="C238" s="38">
        <v>1.6060862214708367</v>
      </c>
      <c r="D238" s="38">
        <f>SUM($C$2:C238)</f>
        <v>607.06446069315314</v>
      </c>
      <c r="E238" s="38">
        <v>4.1155603413669697</v>
      </c>
      <c r="F238" s="38">
        <f>SUM($E$2:E238)</f>
        <v>836.56493784033046</v>
      </c>
    </row>
    <row r="239" spans="1:6">
      <c r="A239" s="35">
        <v>564</v>
      </c>
      <c r="B239" s="35">
        <v>238</v>
      </c>
      <c r="C239" s="38">
        <v>2.3668639053254443</v>
      </c>
      <c r="D239" s="38">
        <f>SUM($C$2:C239)</f>
        <v>609.43132459847857</v>
      </c>
      <c r="E239" s="38">
        <v>6.0683634134633033</v>
      </c>
      <c r="F239" s="38">
        <f>SUM($E$2:E239)</f>
        <v>842.63330125379377</v>
      </c>
    </row>
    <row r="240" spans="1:6">
      <c r="A240" s="35">
        <v>94</v>
      </c>
      <c r="B240" s="35">
        <v>239</v>
      </c>
      <c r="C240" s="38">
        <v>3.2967032967033014</v>
      </c>
      <c r="D240" s="38">
        <f>SUM($C$2:C240)</f>
        <v>612.72802789518187</v>
      </c>
      <c r="E240" s="38">
        <v>8.4681717863227224</v>
      </c>
      <c r="F240" s="38">
        <f>SUM($E$2:E240)</f>
        <v>851.1014730401165</v>
      </c>
    </row>
    <row r="241" spans="1:6">
      <c r="A241" s="35">
        <v>515</v>
      </c>
      <c r="B241" s="35">
        <v>240</v>
      </c>
      <c r="C241" s="38">
        <v>2.7049873203719361</v>
      </c>
      <c r="D241" s="38">
        <f>SUM($C$2:C241)</f>
        <v>615.43301521555384</v>
      </c>
      <c r="E241" s="38">
        <v>7.0253762988557114</v>
      </c>
      <c r="F241" s="38">
        <f>SUM($E$2:E241)</f>
        <v>858.12684933897219</v>
      </c>
    </row>
    <row r="242" spans="1:6">
      <c r="A242" s="35">
        <v>422</v>
      </c>
      <c r="B242" s="35">
        <v>241</v>
      </c>
      <c r="C242" s="38">
        <v>2.367</v>
      </c>
      <c r="D242" s="38">
        <f>SUM($C$2:C242)</f>
        <v>617.8000152155538</v>
      </c>
      <c r="E242" s="38">
        <v>6.1515034121181307</v>
      </c>
      <c r="F242" s="38">
        <f>SUM($E$2:E242)</f>
        <v>864.27835275109032</v>
      </c>
    </row>
    <row r="243" spans="1:6">
      <c r="A243" s="35">
        <v>100</v>
      </c>
      <c r="B243" s="35">
        <v>242</v>
      </c>
      <c r="C243" s="38">
        <v>2.1132713440405748</v>
      </c>
      <c r="D243" s="38">
        <f>SUM($C$2:C243)</f>
        <v>619.91328655959433</v>
      </c>
      <c r="E243" s="38">
        <v>5.4995855157177598</v>
      </c>
      <c r="F243" s="38">
        <f>SUM($E$2:E243)</f>
        <v>869.77793826680806</v>
      </c>
    </row>
    <row r="244" spans="1:6">
      <c r="A244" s="35">
        <v>524</v>
      </c>
      <c r="B244" s="35">
        <v>243</v>
      </c>
      <c r="C244" s="38">
        <v>3.4657650042265442</v>
      </c>
      <c r="D244" s="38">
        <f>SUM($C$2:C244)</f>
        <v>623.37905156382089</v>
      </c>
      <c r="E244" s="38">
        <v>9.0260515059598276</v>
      </c>
      <c r="F244" s="38">
        <f>SUM($E$2:E244)</f>
        <v>878.80398977276786</v>
      </c>
    </row>
    <row r="245" spans="1:6">
      <c r="A245" s="35">
        <v>574</v>
      </c>
      <c r="B245" s="35">
        <v>244</v>
      </c>
      <c r="C245" s="38">
        <v>2.0287404902789516</v>
      </c>
      <c r="D245" s="38">
        <f>SUM($C$2:C245)</f>
        <v>625.4077920540999</v>
      </c>
      <c r="E245" s="38">
        <v>5.2857426641126422</v>
      </c>
      <c r="F245" s="38">
        <f>SUM($E$2:E245)</f>
        <v>884.08973243688047</v>
      </c>
    </row>
    <row r="246" spans="1:6">
      <c r="A246" s="35">
        <v>429</v>
      </c>
      <c r="B246" s="35">
        <v>245</v>
      </c>
      <c r="C246" s="38">
        <v>2.6204564666103134</v>
      </c>
      <c r="D246" s="38">
        <f>SUM($C$2:C246)</f>
        <v>628.02824852071024</v>
      </c>
      <c r="E246" s="38">
        <v>6.8833550195459265</v>
      </c>
      <c r="F246" s="38">
        <f>SUM($E$2:E246)</f>
        <v>890.97308745642636</v>
      </c>
    </row>
    <row r="247" spans="1:6">
      <c r="A247" s="35">
        <v>573</v>
      </c>
      <c r="B247" s="35">
        <v>246</v>
      </c>
      <c r="C247" s="38">
        <v>3.6348267117497897</v>
      </c>
      <c r="D247" s="38">
        <f>SUM($C$2:C247)</f>
        <v>631.66307523246007</v>
      </c>
      <c r="E247" s="38">
        <v>9.6035206556982509</v>
      </c>
      <c r="F247" s="38">
        <f>SUM($E$2:E247)</f>
        <v>900.57660811212463</v>
      </c>
    </row>
    <row r="248" spans="1:6">
      <c r="A248" s="35">
        <v>547</v>
      </c>
      <c r="B248" s="35">
        <v>247</v>
      </c>
      <c r="C248" s="38">
        <v>2.2823330515638216</v>
      </c>
      <c r="D248" s="38">
        <f>SUM($C$2:C248)</f>
        <v>633.94540828402387</v>
      </c>
      <c r="E248" s="38">
        <v>6.0477530450213699</v>
      </c>
      <c r="F248" s="38">
        <f>SUM($E$2:E248)</f>
        <v>906.62436115714604</v>
      </c>
    </row>
    <row r="249" spans="1:6">
      <c r="A249" s="35">
        <v>356</v>
      </c>
      <c r="B249" s="35">
        <v>248</v>
      </c>
      <c r="C249" s="38">
        <v>1.437024513947591</v>
      </c>
      <c r="D249" s="38">
        <f>SUM($C$2:C249)</f>
        <v>635.38243279797143</v>
      </c>
      <c r="E249" s="38">
        <v>3.8109181346507843</v>
      </c>
      <c r="F249" s="38">
        <f>SUM($E$2:E249)</f>
        <v>910.43527929179686</v>
      </c>
    </row>
    <row r="250" spans="1:6">
      <c r="A250" s="35">
        <v>565</v>
      </c>
      <c r="B250" s="35">
        <v>249</v>
      </c>
      <c r="C250" s="38">
        <v>1.521555367709214</v>
      </c>
      <c r="D250" s="38">
        <f>SUM($C$2:C250)</f>
        <v>636.90398816568063</v>
      </c>
      <c r="E250" s="38">
        <v>4.0719865096886432</v>
      </c>
      <c r="F250" s="38">
        <f>SUM($E$2:E250)</f>
        <v>914.50726580148546</v>
      </c>
    </row>
    <row r="251" spans="1:6">
      <c r="A251" s="35">
        <v>155</v>
      </c>
      <c r="B251" s="35">
        <v>250</v>
      </c>
      <c r="C251" s="38">
        <v>1.8596787827557055</v>
      </c>
      <c r="D251" s="38">
        <f>SUM($C$2:C251)</f>
        <v>638.76366694843637</v>
      </c>
      <c r="E251" s="38">
        <v>4.9939987335276772</v>
      </c>
      <c r="F251" s="38">
        <f>SUM($E$2:E251)</f>
        <v>919.50126453501309</v>
      </c>
    </row>
    <row r="252" spans="1:6">
      <c r="A252" s="35">
        <v>140</v>
      </c>
      <c r="B252" s="35">
        <v>251</v>
      </c>
      <c r="C252" s="38">
        <v>2.1978021978021975</v>
      </c>
      <c r="D252" s="38">
        <f>SUM($C$2:C252)</f>
        <v>640.96146914623853</v>
      </c>
      <c r="E252" s="38">
        <v>5.9021402206884988</v>
      </c>
      <c r="F252" s="38">
        <f>SUM($E$2:E252)</f>
        <v>925.40340475570156</v>
      </c>
    </row>
    <row r="253" spans="1:6">
      <c r="A253" s="35">
        <v>28</v>
      </c>
      <c r="B253" s="35">
        <v>252</v>
      </c>
      <c r="C253" s="38">
        <v>1.4370245139475908</v>
      </c>
      <c r="D253" s="38">
        <f>SUM($C$2:C253)</f>
        <v>642.39849366018609</v>
      </c>
      <c r="E253" s="38">
        <v>3.8672539985207499</v>
      </c>
      <c r="F253" s="38">
        <f>SUM($E$2:E253)</f>
        <v>929.27065875422227</v>
      </c>
    </row>
    <row r="254" spans="1:6">
      <c r="A254" s="35">
        <v>501</v>
      </c>
      <c r="B254" s="35">
        <v>253</v>
      </c>
      <c r="C254" s="38">
        <v>1.5215553677092137</v>
      </c>
      <c r="D254" s="38">
        <f>SUM($C$2:C254)</f>
        <v>643.92004902789529</v>
      </c>
      <c r="E254" s="38">
        <v>4.1155538773144809</v>
      </c>
      <c r="F254" s="38">
        <f>SUM($E$2:E254)</f>
        <v>933.38621263153675</v>
      </c>
    </row>
    <row r="255" spans="1:6">
      <c r="A255" s="35">
        <v>550</v>
      </c>
      <c r="B255" s="35">
        <v>254</v>
      </c>
      <c r="C255" s="38">
        <v>2.7049873203719366</v>
      </c>
      <c r="D255" s="38">
        <f>SUM($C$2:C255)</f>
        <v>646.62503634826726</v>
      </c>
      <c r="E255" s="38">
        <v>7.367079067984978</v>
      </c>
      <c r="F255" s="38">
        <f>SUM($E$2:E255)</f>
        <v>940.7532916995217</v>
      </c>
    </row>
    <row r="256" spans="1:6">
      <c r="A256" s="35">
        <v>171</v>
      </c>
      <c r="B256" s="35">
        <v>255</v>
      </c>
      <c r="C256" s="38">
        <v>3.550295857988166</v>
      </c>
      <c r="D256" s="38">
        <f>SUM($C$2:C256)</f>
        <v>650.17533220625546</v>
      </c>
      <c r="E256" s="38">
        <v>9.682543091457319</v>
      </c>
      <c r="F256" s="38">
        <f>SUM($E$2:E256)</f>
        <v>950.43583479097902</v>
      </c>
    </row>
    <row r="257" spans="1:6">
      <c r="A257" s="35">
        <v>384</v>
      </c>
      <c r="B257" s="35">
        <v>256</v>
      </c>
      <c r="C257" s="38">
        <v>1.6906170752324601</v>
      </c>
      <c r="D257" s="38">
        <f>SUM($C$2:C257)</f>
        <v>651.86594928148793</v>
      </c>
      <c r="E257" s="38">
        <v>4.6588329128724268</v>
      </c>
      <c r="F257" s="38">
        <f>SUM($E$2:E257)</f>
        <v>955.09466770385143</v>
      </c>
    </row>
    <row r="258" spans="1:6">
      <c r="A258" s="35">
        <v>486</v>
      </c>
      <c r="B258" s="35">
        <v>257</v>
      </c>
      <c r="C258" s="38">
        <v>3.5502958579881665</v>
      </c>
      <c r="D258" s="38">
        <f>SUM($C$2:C258)</f>
        <v>655.41624513947613</v>
      </c>
      <c r="E258" s="38">
        <v>9.7971091211754953</v>
      </c>
      <c r="F258" s="38">
        <f>SUM($E$2:E258)</f>
        <v>964.89177682502691</v>
      </c>
    </row>
    <row r="259" spans="1:6">
      <c r="A259" s="35">
        <v>686</v>
      </c>
      <c r="B259" s="35">
        <v>258</v>
      </c>
      <c r="C259" s="38">
        <v>3.0431107354184288</v>
      </c>
      <c r="D259" s="38">
        <f>SUM($C$2:C259)</f>
        <v>658.45935587489453</v>
      </c>
      <c r="E259" s="38">
        <v>8.428307922407269</v>
      </c>
      <c r="F259" s="38">
        <f>SUM($E$2:E259)</f>
        <v>973.32008474743418</v>
      </c>
    </row>
    <row r="260" spans="1:6">
      <c r="A260" s="35">
        <v>354</v>
      </c>
      <c r="B260" s="35">
        <v>259</v>
      </c>
      <c r="C260" s="38">
        <v>1.268</v>
      </c>
      <c r="D260" s="38">
        <f>SUM($C$2:C260)</f>
        <v>659.72735587489456</v>
      </c>
      <c r="E260" s="38">
        <v>3.5244639462057337</v>
      </c>
      <c r="F260" s="38">
        <f>SUM($E$2:E260)</f>
        <v>976.84454869363992</v>
      </c>
    </row>
    <row r="261" spans="1:6">
      <c r="A261" s="35">
        <v>252</v>
      </c>
      <c r="B261" s="35">
        <v>260</v>
      </c>
      <c r="C261" s="38">
        <v>2.0287404902789516</v>
      </c>
      <c r="D261" s="38">
        <f>SUM($C$2:C261)</f>
        <v>661.75609636517356</v>
      </c>
      <c r="E261" s="38">
        <v>5.6434901279145668</v>
      </c>
      <c r="F261" s="38">
        <f>SUM($E$2:E261)</f>
        <v>982.48803882155448</v>
      </c>
    </row>
    <row r="262" spans="1:6">
      <c r="A262" s="35">
        <v>542</v>
      </c>
      <c r="B262" s="35">
        <v>261</v>
      </c>
      <c r="C262" s="38">
        <v>2.9590000000000001</v>
      </c>
      <c r="D262" s="38">
        <f>SUM($C$2:C262)</f>
        <v>664.71509636517351</v>
      </c>
      <c r="E262" s="38">
        <v>8.2780470133657431</v>
      </c>
      <c r="F262" s="38">
        <f>SUM($E$2:E262)</f>
        <v>990.7660858349202</v>
      </c>
    </row>
    <row r="263" spans="1:6">
      <c r="A263" s="35">
        <v>662</v>
      </c>
      <c r="B263" s="35">
        <v>262</v>
      </c>
      <c r="C263" s="38">
        <v>2.9585798816568056</v>
      </c>
      <c r="D263" s="38">
        <f>SUM($C$2:C263)</f>
        <v>667.67367624683027</v>
      </c>
      <c r="E263" s="38">
        <v>8.2889026522257989</v>
      </c>
      <c r="F263" s="38">
        <f>SUM($E$2:E263)</f>
        <v>999.05498848714603</v>
      </c>
    </row>
    <row r="264" spans="1:6">
      <c r="A264" s="35">
        <v>241</v>
      </c>
      <c r="B264" s="35">
        <v>263</v>
      </c>
      <c r="C264" s="38">
        <v>2.8740490278951829</v>
      </c>
      <c r="D264" s="38">
        <f>SUM($C$2:C264)</f>
        <v>670.54772527472551</v>
      </c>
      <c r="E264" s="38">
        <v>8.0640475707465846</v>
      </c>
      <c r="F264" s="38">
        <f>SUM($E$2:E264)</f>
        <v>1007.1190360578926</v>
      </c>
    </row>
    <row r="265" spans="1:6">
      <c r="A265" s="35">
        <v>569</v>
      </c>
      <c r="B265" s="35">
        <v>264</v>
      </c>
      <c r="C265" s="38">
        <v>2.8740490278951816</v>
      </c>
      <c r="D265" s="38">
        <f>SUM($C$2:C265)</f>
        <v>673.42177430262063</v>
      </c>
      <c r="E265" s="38">
        <v>8.0745417933697734</v>
      </c>
      <c r="F265" s="38">
        <f>SUM($E$2:E265)</f>
        <v>1015.1935778512624</v>
      </c>
    </row>
    <row r="266" spans="1:6">
      <c r="A266" s="35">
        <v>428</v>
      </c>
      <c r="B266" s="35">
        <v>265</v>
      </c>
      <c r="C266" s="38">
        <v>2.4513947590870671</v>
      </c>
      <c r="D266" s="38">
        <f>SUM($C$2:C266)</f>
        <v>675.8731690617077</v>
      </c>
      <c r="E266" s="38">
        <v>6.9162295723581053</v>
      </c>
      <c r="F266" s="38">
        <f>SUM($E$2:E266)</f>
        <v>1022.1098074236205</v>
      </c>
    </row>
    <row r="267" spans="1:6">
      <c r="A267" s="35">
        <v>634</v>
      </c>
      <c r="B267" s="35">
        <v>266</v>
      </c>
      <c r="C267" s="38">
        <v>1.8596787827557058</v>
      </c>
      <c r="D267" s="38">
        <f>SUM($C$2:C267)</f>
        <v>677.73284784446344</v>
      </c>
      <c r="E267" s="38">
        <v>5.246911274957923</v>
      </c>
      <c r="F267" s="38">
        <f>SUM($E$2:E267)</f>
        <v>1027.3567186985783</v>
      </c>
    </row>
    <row r="268" spans="1:6">
      <c r="A268" s="35">
        <v>351</v>
      </c>
      <c r="B268" s="35">
        <v>267</v>
      </c>
      <c r="C268" s="38">
        <v>1.3524936601859681</v>
      </c>
      <c r="D268" s="38">
        <f>SUM($C$2:C268)</f>
        <v>679.08534150464936</v>
      </c>
      <c r="E268" s="38">
        <v>3.8640854486853438</v>
      </c>
      <c r="F268" s="38">
        <f>SUM($E$2:E268)</f>
        <v>1031.2208041472636</v>
      </c>
    </row>
    <row r="269" spans="1:6">
      <c r="A269" s="35">
        <v>162</v>
      </c>
      <c r="B269" s="35">
        <v>268</v>
      </c>
      <c r="C269" s="38">
        <v>3.1276415891800511</v>
      </c>
      <c r="D269" s="38">
        <f>SUM($C$2:C269)</f>
        <v>682.21298309382939</v>
      </c>
      <c r="E269" s="38">
        <v>9.0123966563976197</v>
      </c>
      <c r="F269" s="38">
        <f>SUM($E$2:E269)</f>
        <v>1040.2332008036612</v>
      </c>
    </row>
    <row r="270" spans="1:6">
      <c r="A270" s="35">
        <v>207</v>
      </c>
      <c r="B270" s="35">
        <v>269</v>
      </c>
      <c r="C270" s="38">
        <v>2.8740490278951829</v>
      </c>
      <c r="D270" s="38">
        <f>SUM($C$2:C270)</f>
        <v>685.08703212172463</v>
      </c>
      <c r="E270" s="38">
        <v>8.3024493847780292</v>
      </c>
      <c r="F270" s="38">
        <f>SUM($E$2:E270)</f>
        <v>1048.5356501884394</v>
      </c>
    </row>
    <row r="271" spans="1:6">
      <c r="A271" s="35">
        <v>1020</v>
      </c>
      <c r="B271" s="35">
        <v>270</v>
      </c>
      <c r="C271" s="38">
        <v>2.5359256128486907</v>
      </c>
      <c r="D271" s="38">
        <f>SUM($C$2:C271)</f>
        <v>687.62295773457333</v>
      </c>
      <c r="E271" s="38">
        <v>7.3292312429425799</v>
      </c>
      <c r="F271" s="38">
        <f>SUM($E$2:E271)</f>
        <v>1055.8648814313819</v>
      </c>
    </row>
    <row r="272" spans="1:6">
      <c r="A272" s="35">
        <v>182</v>
      </c>
      <c r="B272" s="35">
        <v>271</v>
      </c>
      <c r="C272" s="38">
        <v>3.7193575655114128</v>
      </c>
      <c r="D272" s="38">
        <f>SUM($C$2:C272)</f>
        <v>691.34231530008469</v>
      </c>
      <c r="E272" s="38">
        <v>10.779966177518478</v>
      </c>
      <c r="F272" s="38">
        <f>SUM($E$2:E272)</f>
        <v>1066.6448476089004</v>
      </c>
    </row>
    <row r="273" spans="1:6">
      <c r="A273" s="35">
        <v>223</v>
      </c>
      <c r="B273" s="35">
        <v>272</v>
      </c>
      <c r="C273" s="38">
        <v>2.7049873203719361</v>
      </c>
      <c r="D273" s="38">
        <f>SUM($C$2:C273)</f>
        <v>694.04730262045666</v>
      </c>
      <c r="E273" s="38">
        <v>7.8777213668120485</v>
      </c>
      <c r="F273" s="38">
        <f>SUM($E$2:E273)</f>
        <v>1074.5225689757124</v>
      </c>
    </row>
    <row r="274" spans="1:6">
      <c r="A274" s="35">
        <v>828</v>
      </c>
      <c r="B274" s="35">
        <v>273</v>
      </c>
      <c r="C274" s="38">
        <v>1.3524936601859678</v>
      </c>
      <c r="D274" s="38">
        <f>SUM($C$2:C274)</f>
        <v>695.39979628064259</v>
      </c>
      <c r="E274" s="38">
        <v>3.9518786196657034</v>
      </c>
      <c r="F274" s="38">
        <f>SUM($E$2:E274)</f>
        <v>1078.474447595378</v>
      </c>
    </row>
    <row r="275" spans="1:6">
      <c r="A275" s="35">
        <v>380</v>
      </c>
      <c r="B275" s="35">
        <v>274</v>
      </c>
      <c r="C275" s="38">
        <v>2.704987320371937</v>
      </c>
      <c r="D275" s="38">
        <f>SUM($C$2:C275)</f>
        <v>698.10478360101456</v>
      </c>
      <c r="E275" s="38">
        <v>7.9183254565838235</v>
      </c>
      <c r="F275" s="38">
        <f>SUM($E$2:E275)</f>
        <v>1086.3927730519617</v>
      </c>
    </row>
    <row r="276" spans="1:6">
      <c r="A276" s="35">
        <v>77</v>
      </c>
      <c r="B276" s="35">
        <v>275</v>
      </c>
      <c r="C276" s="38">
        <v>1.7762468300929841</v>
      </c>
      <c r="D276" s="38">
        <f>SUM($C$2:C276)</f>
        <v>699.88103043110755</v>
      </c>
      <c r="E276" s="38">
        <v>5.2135027440660924</v>
      </c>
      <c r="F276" s="38">
        <f>SUM($E$2:E276)</f>
        <v>1091.6062757960278</v>
      </c>
    </row>
    <row r="277" spans="1:6">
      <c r="A277" s="35">
        <v>37</v>
      </c>
      <c r="B277" s="35">
        <v>276</v>
      </c>
      <c r="C277" s="38">
        <v>2.5359256128486907</v>
      </c>
      <c r="D277" s="38">
        <f>SUM($C$2:C277)</f>
        <v>702.41695604395625</v>
      </c>
      <c r="E277" s="38">
        <v>7.4635917490728838</v>
      </c>
      <c r="F277" s="38">
        <f>SUM($E$2:E277)</f>
        <v>1099.0698675451008</v>
      </c>
    </row>
    <row r="278" spans="1:6">
      <c r="A278" s="35">
        <v>196</v>
      </c>
      <c r="B278" s="35">
        <v>277</v>
      </c>
      <c r="C278" s="38">
        <v>3.3812341504649215</v>
      </c>
      <c r="D278" s="38">
        <f>SUM($C$2:C278)</f>
        <v>705.79819019442118</v>
      </c>
      <c r="E278" s="38">
        <v>9.9768047938217332</v>
      </c>
      <c r="F278" s="38">
        <f>SUM($E$2:E278)</f>
        <v>1109.0466723389225</v>
      </c>
    </row>
    <row r="279" spans="1:6">
      <c r="A279" s="35">
        <v>224</v>
      </c>
      <c r="B279" s="35">
        <v>278</v>
      </c>
      <c r="C279" s="38">
        <v>3.1276415891800489</v>
      </c>
      <c r="D279" s="38">
        <f>SUM($C$2:C279)</f>
        <v>708.92583178360121</v>
      </c>
      <c r="E279" s="38">
        <v>9.3876457354159033</v>
      </c>
      <c r="F279" s="38">
        <f>SUM($E$2:E279)</f>
        <v>1118.4343180743383</v>
      </c>
    </row>
    <row r="280" spans="1:6">
      <c r="A280" s="35">
        <v>566</v>
      </c>
      <c r="B280" s="35">
        <v>279</v>
      </c>
      <c r="C280" s="38">
        <v>2.3668639053254439</v>
      </c>
      <c r="D280" s="38">
        <f>SUM($C$2:C280)</f>
        <v>711.29269568892664</v>
      </c>
      <c r="E280" s="38">
        <v>7.1223358101800152</v>
      </c>
      <c r="F280" s="38">
        <f>SUM($E$2:E280)</f>
        <v>1125.5566538845183</v>
      </c>
    </row>
    <row r="281" spans="1:6">
      <c r="A281" s="35">
        <v>93</v>
      </c>
      <c r="B281" s="35">
        <v>280</v>
      </c>
      <c r="C281" s="38">
        <v>2.1978021978022024</v>
      </c>
      <c r="D281" s="38">
        <f>SUM($C$2:C281)</f>
        <v>713.4904978867288</v>
      </c>
      <c r="E281" s="38">
        <v>6.6292833865605143</v>
      </c>
      <c r="F281" s="38">
        <f>SUM($E$2:E281)</f>
        <v>1132.1859372710787</v>
      </c>
    </row>
    <row r="282" spans="1:6">
      <c r="A282" s="35">
        <v>395</v>
      </c>
      <c r="B282" s="35">
        <v>281</v>
      </c>
      <c r="C282" s="38">
        <v>3.6348267117497906</v>
      </c>
      <c r="D282" s="38">
        <f>SUM($C$2:C282)</f>
        <v>717.12532459847864</v>
      </c>
      <c r="E282" s="38">
        <v>10.996272707047249</v>
      </c>
      <c r="F282" s="38">
        <f>SUM($E$2:E282)</f>
        <v>1143.1822099781259</v>
      </c>
    </row>
    <row r="283" spans="1:6">
      <c r="A283" s="35">
        <v>342</v>
      </c>
      <c r="B283" s="35">
        <v>282</v>
      </c>
      <c r="C283" s="38">
        <v>2.6204564666103125</v>
      </c>
      <c r="D283" s="38">
        <f>SUM($C$2:C283)</f>
        <v>719.74578106508898</v>
      </c>
      <c r="E283" s="38">
        <v>7.9580598160865099</v>
      </c>
      <c r="F283" s="38">
        <f>SUM($E$2:E283)</f>
        <v>1151.1402697942124</v>
      </c>
    </row>
    <row r="284" spans="1:6">
      <c r="A284" s="35">
        <v>628</v>
      </c>
      <c r="B284" s="35">
        <v>283</v>
      </c>
      <c r="C284" s="38">
        <v>2.3668639053254443</v>
      </c>
      <c r="D284" s="38">
        <f>SUM($C$2:C284)</f>
        <v>722.11264497041441</v>
      </c>
      <c r="E284" s="38">
        <v>7.2033720694798564</v>
      </c>
      <c r="F284" s="38">
        <f>SUM($E$2:E284)</f>
        <v>1158.3436418636923</v>
      </c>
    </row>
    <row r="285" spans="1:6">
      <c r="A285" s="35">
        <v>118</v>
      </c>
      <c r="B285" s="35">
        <v>284</v>
      </c>
      <c r="C285" s="38">
        <v>2.620456466610313</v>
      </c>
      <c r="D285" s="38">
        <f>SUM($C$2:C285)</f>
        <v>724.73310143702474</v>
      </c>
      <c r="E285" s="38">
        <v>8.0238858339279187</v>
      </c>
      <c r="F285" s="38">
        <f>SUM($E$2:E285)</f>
        <v>1166.3675276976201</v>
      </c>
    </row>
    <row r="286" spans="1:6">
      <c r="A286" s="35">
        <v>472</v>
      </c>
      <c r="B286" s="35">
        <v>285</v>
      </c>
      <c r="C286" s="38">
        <v>1.775147928994083</v>
      </c>
      <c r="D286" s="38">
        <f>SUM($C$2:C286)</f>
        <v>726.50824936601884</v>
      </c>
      <c r="E286" s="38">
        <v>5.4590113266039362</v>
      </c>
      <c r="F286" s="38">
        <f>SUM($E$2:E286)</f>
        <v>1171.8265390242241</v>
      </c>
    </row>
    <row r="287" spans="1:6">
      <c r="A287" s="35">
        <v>186</v>
      </c>
      <c r="B287" s="35">
        <v>286</v>
      </c>
      <c r="C287" s="38">
        <v>1.5215553677092142</v>
      </c>
      <c r="D287" s="38">
        <f>SUM($C$2:C287)</f>
        <v>728.02980473372804</v>
      </c>
      <c r="E287" s="38">
        <v>4.6823207198022114</v>
      </c>
      <c r="F287" s="38">
        <f>SUM($E$2:E287)</f>
        <v>1176.5088597440263</v>
      </c>
    </row>
    <row r="288" spans="1:6">
      <c r="A288" s="35">
        <v>412</v>
      </c>
      <c r="B288" s="35">
        <v>287</v>
      </c>
      <c r="C288" s="38">
        <v>2.1132713440405748</v>
      </c>
      <c r="D288" s="38">
        <f>SUM($C$2:C288)</f>
        <v>730.14307607776857</v>
      </c>
      <c r="E288" s="38">
        <v>6.5330323101529002</v>
      </c>
      <c r="F288" s="38">
        <f>SUM($E$2:E288)</f>
        <v>1183.0418920541792</v>
      </c>
    </row>
    <row r="289" spans="1:6">
      <c r="A289" s="35">
        <v>689</v>
      </c>
      <c r="B289" s="35">
        <v>288</v>
      </c>
      <c r="C289" s="38">
        <v>2.5359256128486898</v>
      </c>
      <c r="D289" s="38">
        <f>SUM($C$2:C289)</f>
        <v>732.67900169061727</v>
      </c>
      <c r="E289" s="38">
        <v>7.847346244694859</v>
      </c>
      <c r="F289" s="38">
        <f>SUM($E$2:E289)</f>
        <v>1190.889238298874</v>
      </c>
    </row>
    <row r="290" spans="1:6">
      <c r="A290" s="35">
        <v>318</v>
      </c>
      <c r="B290" s="35">
        <v>289</v>
      </c>
      <c r="C290" s="38">
        <v>2.2823330515638207</v>
      </c>
      <c r="D290" s="38">
        <f>SUM($C$2:C290)</f>
        <v>734.96133474218107</v>
      </c>
      <c r="E290" s="38">
        <v>7.0803298517313831</v>
      </c>
      <c r="F290" s="38">
        <f>SUM($E$2:E290)</f>
        <v>1197.9695681506055</v>
      </c>
    </row>
    <row r="291" spans="1:6">
      <c r="A291" s="35">
        <v>1017</v>
      </c>
      <c r="B291" s="35">
        <v>290</v>
      </c>
      <c r="C291" s="38">
        <v>3.197802197802198</v>
      </c>
      <c r="D291" s="38">
        <f>SUM($C$2:C291)</f>
        <v>738.15913693998323</v>
      </c>
      <c r="E291" s="38">
        <v>9.9346556832160537</v>
      </c>
      <c r="F291" s="38">
        <f>SUM($E$2:E291)</f>
        <v>1207.9042238338216</v>
      </c>
    </row>
    <row r="292" spans="1:6">
      <c r="A292" s="35">
        <v>660</v>
      </c>
      <c r="B292" s="35">
        <v>291</v>
      </c>
      <c r="C292" s="38">
        <v>2.4513947590870675</v>
      </c>
      <c r="D292" s="38">
        <f>SUM($C$2:C292)</f>
        <v>740.61053169907029</v>
      </c>
      <c r="E292" s="38">
        <v>7.6226274170938808</v>
      </c>
      <c r="F292" s="38">
        <f>SUM($E$2:E292)</f>
        <v>1215.5268512509153</v>
      </c>
    </row>
    <row r="293" spans="1:6">
      <c r="A293" s="35">
        <v>157</v>
      </c>
      <c r="B293" s="35">
        <v>292</v>
      </c>
      <c r="C293" s="38">
        <v>1.5215553677092137</v>
      </c>
      <c r="D293" s="38">
        <f>SUM($C$2:C293)</f>
        <v>742.13208706677949</v>
      </c>
      <c r="E293" s="38">
        <v>4.752184990278681</v>
      </c>
      <c r="F293" s="38">
        <f>SUM($E$2:E293)</f>
        <v>1220.279036241194</v>
      </c>
    </row>
    <row r="294" spans="1:6">
      <c r="A294" s="35">
        <v>175</v>
      </c>
      <c r="B294" s="35">
        <v>293</v>
      </c>
      <c r="C294" s="38">
        <v>2.7049873203719366</v>
      </c>
      <c r="D294" s="38">
        <f>SUM($C$2:C294)</f>
        <v>744.83707438715146</v>
      </c>
      <c r="E294" s="38">
        <v>8.4616287334533649</v>
      </c>
      <c r="F294" s="38">
        <f>SUM($E$2:E294)</f>
        <v>1228.7406649746474</v>
      </c>
    </row>
    <row r="295" spans="1:6">
      <c r="A295" s="35">
        <v>519</v>
      </c>
      <c r="B295" s="35">
        <v>294</v>
      </c>
      <c r="C295" s="38">
        <v>2.3668639053254439</v>
      </c>
      <c r="D295" s="38">
        <f>SUM($C$2:C295)</f>
        <v>747.20393829247689</v>
      </c>
      <c r="E295" s="38">
        <v>7.4061470418026634</v>
      </c>
      <c r="F295" s="38">
        <f>SUM($E$2:E295)</f>
        <v>1236.14681201645</v>
      </c>
    </row>
    <row r="296" spans="1:6">
      <c r="A296" s="35">
        <v>680</v>
      </c>
      <c r="B296" s="35">
        <v>295</v>
      </c>
      <c r="C296" s="38">
        <v>3.0431107354184288</v>
      </c>
      <c r="D296" s="38">
        <f>SUM($C$2:C296)</f>
        <v>750.24704902789529</v>
      </c>
      <c r="E296" s="38">
        <v>9.5560530389090523</v>
      </c>
      <c r="F296" s="38">
        <f>SUM($E$2:E296)</f>
        <v>1245.7028650553591</v>
      </c>
    </row>
    <row r="297" spans="1:6">
      <c r="A297" s="35">
        <v>475</v>
      </c>
      <c r="B297" s="35">
        <v>296</v>
      </c>
      <c r="C297" s="38">
        <v>2.4513947590870675</v>
      </c>
      <c r="D297" s="38">
        <f>SUM($C$2:C297)</f>
        <v>752.69844378698235</v>
      </c>
      <c r="E297" s="38">
        <v>7.7151418951000119</v>
      </c>
      <c r="F297" s="38">
        <f>SUM($E$2:E297)</f>
        <v>1253.4180069504591</v>
      </c>
    </row>
    <row r="298" spans="1:6">
      <c r="A298" s="35">
        <v>512</v>
      </c>
      <c r="B298" s="35">
        <v>297</v>
      </c>
      <c r="C298" s="38">
        <v>2.1978021978021975</v>
      </c>
      <c r="D298" s="38">
        <f>SUM($C$2:C298)</f>
        <v>754.89624598478451</v>
      </c>
      <c r="E298" s="38">
        <v>6.9489505034418633</v>
      </c>
      <c r="F298" s="38">
        <f>SUM($E$2:E298)</f>
        <v>1260.366957453901</v>
      </c>
    </row>
    <row r="299" spans="1:6">
      <c r="A299" s="35">
        <v>737</v>
      </c>
      <c r="B299" s="35">
        <v>298</v>
      </c>
      <c r="C299" s="38">
        <v>1.859678782755706</v>
      </c>
      <c r="D299" s="38">
        <f>SUM($C$2:C299)</f>
        <v>756.75592476754025</v>
      </c>
      <c r="E299" s="38">
        <v>5.8822867932713194</v>
      </c>
      <c r="F299" s="38">
        <f>SUM($E$2:E299)</f>
        <v>1266.2492442471723</v>
      </c>
    </row>
    <row r="300" spans="1:6">
      <c r="A300" s="35">
        <v>533</v>
      </c>
      <c r="B300" s="35">
        <v>299</v>
      </c>
      <c r="C300" s="38">
        <v>3.296703296703297</v>
      </c>
      <c r="D300" s="38">
        <f>SUM($C$2:C300)</f>
        <v>760.05262806424355</v>
      </c>
      <c r="E300" s="38">
        <v>10.432225360070609</v>
      </c>
      <c r="F300" s="38">
        <f>SUM($E$2:E300)</f>
        <v>1276.6814696072429</v>
      </c>
    </row>
    <row r="301" spans="1:6">
      <c r="A301" s="35">
        <v>98</v>
      </c>
      <c r="B301" s="35">
        <v>300</v>
      </c>
      <c r="C301" s="38">
        <v>1.6060862214708371</v>
      </c>
      <c r="D301" s="38">
        <f>SUM($C$2:C301)</f>
        <v>761.65871428571438</v>
      </c>
      <c r="E301" s="38">
        <v>5.0831052043543323</v>
      </c>
      <c r="F301" s="38">
        <f>SUM($E$2:E301)</f>
        <v>1281.7645748115972</v>
      </c>
    </row>
    <row r="302" spans="1:6">
      <c r="A302" s="35">
        <v>133</v>
      </c>
      <c r="B302" s="35">
        <v>301</v>
      </c>
      <c r="C302" s="38">
        <v>2.9585798816568061</v>
      </c>
      <c r="D302" s="38">
        <f>SUM($C$2:C302)</f>
        <v>764.61729416737114</v>
      </c>
      <c r="E302" s="38">
        <v>9.4159710874789369</v>
      </c>
      <c r="F302" s="38">
        <f>SUM($E$2:E302)</f>
        <v>1291.1805458990762</v>
      </c>
    </row>
    <row r="303" spans="1:6">
      <c r="A303" s="35">
        <v>401</v>
      </c>
      <c r="B303" s="35">
        <v>302</v>
      </c>
      <c r="C303" s="38">
        <v>1.6060862214708371</v>
      </c>
      <c r="D303" s="38">
        <f>SUM($C$2:C303)</f>
        <v>766.22338038884197</v>
      </c>
      <c r="E303" s="38">
        <v>5.1213508243842591</v>
      </c>
      <c r="F303" s="38">
        <f>SUM($E$2:E303)</f>
        <v>1296.3018967234605</v>
      </c>
    </row>
    <row r="304" spans="1:6">
      <c r="A304" s="35">
        <v>740</v>
      </c>
      <c r="B304" s="35">
        <v>303</v>
      </c>
      <c r="C304" s="38">
        <v>1.859678782755706</v>
      </c>
      <c r="D304" s="38">
        <f>SUM($C$2:C304)</f>
        <v>768.08305917159771</v>
      </c>
      <c r="E304" s="38">
        <v>5.9358060421883883</v>
      </c>
      <c r="F304" s="38">
        <f>SUM($E$2:E304)</f>
        <v>1302.2377027656489</v>
      </c>
    </row>
    <row r="305" spans="1:6">
      <c r="A305" s="35">
        <v>495</v>
      </c>
      <c r="B305" s="35">
        <v>304</v>
      </c>
      <c r="C305" s="38">
        <v>3.6348267117497892</v>
      </c>
      <c r="D305" s="38">
        <f>SUM($C$2:C305)</f>
        <v>771.71788588334755</v>
      </c>
      <c r="E305" s="38">
        <v>11.625359854419889</v>
      </c>
      <c r="F305" s="38">
        <f>SUM($E$2:E305)</f>
        <v>1313.8630626200688</v>
      </c>
    </row>
    <row r="306" spans="1:6">
      <c r="A306" s="35">
        <v>968</v>
      </c>
      <c r="B306" s="35">
        <v>305</v>
      </c>
      <c r="C306" s="38">
        <v>2.6204564666103134</v>
      </c>
      <c r="D306" s="38">
        <f>SUM($C$2:C306)</f>
        <v>774.33834234995788</v>
      </c>
      <c r="E306" s="38">
        <v>8.3889097741637233</v>
      </c>
      <c r="F306" s="38">
        <f>SUM($E$2:E306)</f>
        <v>1322.2519723942326</v>
      </c>
    </row>
    <row r="307" spans="1:6">
      <c r="A307" s="35">
        <v>340</v>
      </c>
      <c r="B307" s="35">
        <v>306</v>
      </c>
      <c r="C307" s="38">
        <v>2.8740490278951829</v>
      </c>
      <c r="D307" s="38">
        <f>SUM($C$2:C307)</f>
        <v>777.21239137785312</v>
      </c>
      <c r="E307" s="38">
        <v>9.2681906822262441</v>
      </c>
      <c r="F307" s="38">
        <f>SUM($E$2:E307)</f>
        <v>1331.5201630764589</v>
      </c>
    </row>
    <row r="308" spans="1:6">
      <c r="A308" s="35">
        <v>645</v>
      </c>
      <c r="B308" s="35">
        <v>307</v>
      </c>
      <c r="C308" s="38">
        <v>2.3668639053254439</v>
      </c>
      <c r="D308" s="38">
        <f>SUM($C$2:C308)</f>
        <v>779.57925528317855</v>
      </c>
      <c r="E308" s="38">
        <v>7.6343929473960728</v>
      </c>
      <c r="F308" s="38">
        <f>SUM($E$2:E308)</f>
        <v>1339.1545560238549</v>
      </c>
    </row>
    <row r="309" spans="1:6">
      <c r="A309" s="35">
        <v>249</v>
      </c>
      <c r="B309" s="35">
        <v>308</v>
      </c>
      <c r="C309" s="38">
        <v>2.0287404902789521</v>
      </c>
      <c r="D309" s="38">
        <f>SUM($C$2:C309)</f>
        <v>781.60799577345756</v>
      </c>
      <c r="E309" s="38">
        <v>6.6200183352377717</v>
      </c>
      <c r="F309" s="38">
        <f>SUM($E$2:E309)</f>
        <v>1345.7745743590926</v>
      </c>
    </row>
    <row r="310" spans="1:6">
      <c r="A310" s="35">
        <v>226</v>
      </c>
      <c r="B310" s="35">
        <v>309</v>
      </c>
      <c r="C310" s="38">
        <v>1.6906170752324601</v>
      </c>
      <c r="D310" s="38">
        <f>SUM($C$2:C310)</f>
        <v>783.29861284869003</v>
      </c>
      <c r="E310" s="38">
        <v>5.5212424085660139</v>
      </c>
      <c r="F310" s="38">
        <f>SUM($E$2:E310)</f>
        <v>1351.2958167676586</v>
      </c>
    </row>
    <row r="311" spans="1:6">
      <c r="A311" s="35">
        <v>663</v>
      </c>
      <c r="B311" s="35">
        <v>310</v>
      </c>
      <c r="C311" s="38">
        <v>3.7193575655114142</v>
      </c>
      <c r="D311" s="38">
        <f>SUM($C$2:C311)</f>
        <v>787.01797041420139</v>
      </c>
      <c r="E311" s="38">
        <v>12.147946017372067</v>
      </c>
      <c r="F311" s="38">
        <f>SUM($E$2:E311)</f>
        <v>1363.4437627850307</v>
      </c>
    </row>
    <row r="312" spans="1:6">
      <c r="A312" s="35">
        <v>456</v>
      </c>
      <c r="B312" s="35">
        <v>311</v>
      </c>
      <c r="C312" s="38">
        <v>2.1978021978021975</v>
      </c>
      <c r="D312" s="38">
        <f>SUM($C$2:C312)</f>
        <v>789.21577261200355</v>
      </c>
      <c r="E312" s="38">
        <v>7.1813440715116199</v>
      </c>
      <c r="F312" s="38">
        <f>SUM($E$2:E312)</f>
        <v>1370.6251068565423</v>
      </c>
    </row>
    <row r="313" spans="1:6">
      <c r="A313" s="35">
        <v>667</v>
      </c>
      <c r="B313" s="35">
        <v>312</v>
      </c>
      <c r="C313" s="38">
        <v>2.7895181741335597</v>
      </c>
      <c r="D313" s="38">
        <f>SUM($C$2:C313)</f>
        <v>792.00529078613715</v>
      </c>
      <c r="E313" s="38">
        <v>9.1758289775942092</v>
      </c>
      <c r="F313" s="38">
        <f>SUM($E$2:E313)</f>
        <v>1379.8009358341365</v>
      </c>
    </row>
    <row r="314" spans="1:6">
      <c r="A314" s="35">
        <v>473</v>
      </c>
      <c r="B314" s="35">
        <v>313</v>
      </c>
      <c r="C314" s="38">
        <v>2.0287404902789516</v>
      </c>
      <c r="D314" s="38">
        <f>SUM($C$2:C314)</f>
        <v>794.03403127641616</v>
      </c>
      <c r="E314" s="38">
        <v>6.7679370011452118</v>
      </c>
      <c r="F314" s="38">
        <f>SUM($E$2:E314)</f>
        <v>1386.5688728352816</v>
      </c>
    </row>
    <row r="315" spans="1:6">
      <c r="A315" s="35">
        <v>870</v>
      </c>
      <c r="B315" s="35">
        <v>314</v>
      </c>
      <c r="C315" s="38">
        <v>3.6348267117497892</v>
      </c>
      <c r="D315" s="38">
        <f>SUM($C$2:C315)</f>
        <v>797.668857988166</v>
      </c>
      <c r="E315" s="38">
        <v>12.144154129213007</v>
      </c>
      <c r="F315" s="38">
        <f>SUM($E$2:E315)</f>
        <v>1398.7130269644945</v>
      </c>
    </row>
    <row r="316" spans="1:6">
      <c r="A316" s="35">
        <v>723</v>
      </c>
      <c r="B316" s="35">
        <v>315</v>
      </c>
      <c r="C316" s="38">
        <v>3.1276415891800515</v>
      </c>
      <c r="D316" s="38">
        <f>SUM($C$2:C316)</f>
        <v>800.79649957734603</v>
      </c>
      <c r="E316" s="38">
        <v>10.486642809788261</v>
      </c>
      <c r="F316" s="38">
        <f>SUM($E$2:E316)</f>
        <v>1409.1996697742827</v>
      </c>
    </row>
    <row r="317" spans="1:6">
      <c r="A317" s="35">
        <v>344</v>
      </c>
      <c r="B317" s="35">
        <v>316</v>
      </c>
      <c r="C317" s="38">
        <v>3.2121724429416751</v>
      </c>
      <c r="D317" s="38">
        <f>SUM($C$2:C317)</f>
        <v>804.00867202028769</v>
      </c>
      <c r="E317" s="38">
        <v>10.837852034514411</v>
      </c>
      <c r="F317" s="38">
        <f>SUM($E$2:E317)</f>
        <v>1420.037521808797</v>
      </c>
    </row>
    <row r="318" spans="1:6">
      <c r="A318" s="35">
        <v>240</v>
      </c>
      <c r="B318" s="35">
        <v>317</v>
      </c>
      <c r="C318" s="38">
        <v>3.2967032967032979</v>
      </c>
      <c r="D318" s="38">
        <f>SUM($C$2:C318)</f>
        <v>807.30537531699099</v>
      </c>
      <c r="E318" s="38">
        <v>11.134228033881572</v>
      </c>
      <c r="F318" s="38">
        <f>SUM($E$2:E318)</f>
        <v>1431.1717498426785</v>
      </c>
    </row>
    <row r="319" spans="1:6">
      <c r="A319" s="35">
        <v>243</v>
      </c>
      <c r="B319" s="35">
        <v>318</v>
      </c>
      <c r="C319" s="38">
        <v>1.4370245139475908</v>
      </c>
      <c r="D319" s="38">
        <f>SUM($C$2:C319)</f>
        <v>808.74239983093855</v>
      </c>
      <c r="E319" s="38">
        <v>4.8917379106553138</v>
      </c>
      <c r="F319" s="38">
        <f>SUM($E$2:E319)</f>
        <v>1436.0634877533339</v>
      </c>
    </row>
    <row r="320" spans="1:6">
      <c r="A320" s="35">
        <v>585</v>
      </c>
      <c r="B320" s="35">
        <v>319</v>
      </c>
      <c r="C320" s="38">
        <v>1.437024513947591</v>
      </c>
      <c r="D320" s="38">
        <f>SUM($C$2:C320)</f>
        <v>810.17942434488612</v>
      </c>
      <c r="E320" s="38">
        <v>4.9311533359036162</v>
      </c>
      <c r="F320" s="38">
        <f>SUM($E$2:E320)</f>
        <v>1440.9946410892376</v>
      </c>
    </row>
    <row r="321" spans="1:6">
      <c r="A321" s="35">
        <v>170</v>
      </c>
      <c r="B321" s="35">
        <v>320</v>
      </c>
      <c r="C321" s="38">
        <v>3.3812341504649206</v>
      </c>
      <c r="D321" s="38">
        <f>SUM($C$2:C321)</f>
        <v>813.56065849535105</v>
      </c>
      <c r="E321" s="38">
        <v>11.60885684113296</v>
      </c>
      <c r="F321" s="38">
        <f>SUM($E$2:E321)</f>
        <v>1452.6034979303706</v>
      </c>
    </row>
    <row r="322" spans="1:6">
      <c r="A322" s="35">
        <v>479</v>
      </c>
      <c r="B322" s="35">
        <v>321</v>
      </c>
      <c r="C322" s="38">
        <v>3.2120000000000002</v>
      </c>
      <c r="D322" s="38">
        <f>SUM($C$2:C322)</f>
        <v>816.77265849535104</v>
      </c>
      <c r="E322" s="38">
        <v>11.062496496599321</v>
      </c>
      <c r="F322" s="38">
        <f>SUM($E$2:E322)</f>
        <v>1463.66599442697</v>
      </c>
    </row>
    <row r="323" spans="1:6">
      <c r="A323" s="35">
        <v>994</v>
      </c>
      <c r="B323" s="35">
        <v>322</v>
      </c>
      <c r="C323" s="38">
        <v>1.3520000000000001</v>
      </c>
      <c r="D323" s="38">
        <f>SUM($C$2:C323)</f>
        <v>818.12465849535101</v>
      </c>
      <c r="E323" s="38">
        <v>4.6897110286233019</v>
      </c>
      <c r="F323" s="38">
        <f>SUM($E$2:E323)</f>
        <v>1468.3557054555934</v>
      </c>
    </row>
    <row r="324" spans="1:6">
      <c r="A324" s="35">
        <v>167</v>
      </c>
      <c r="B324" s="35">
        <v>323</v>
      </c>
      <c r="C324" s="38">
        <v>3.0431107354184279</v>
      </c>
      <c r="D324" s="38">
        <f>SUM($C$2:C324)</f>
        <v>821.16776923076941</v>
      </c>
      <c r="E324" s="38">
        <v>10.563963807356112</v>
      </c>
      <c r="F324" s="38">
        <f>SUM($E$2:E324)</f>
        <v>1478.9196692629494</v>
      </c>
    </row>
    <row r="325" spans="1:6">
      <c r="A325" s="35">
        <v>235</v>
      </c>
      <c r="B325" s="35">
        <v>324</v>
      </c>
      <c r="C325" s="38">
        <v>2.1132713440405748</v>
      </c>
      <c r="D325" s="38">
        <f>SUM($C$2:C325)</f>
        <v>823.28104057480994</v>
      </c>
      <c r="E325" s="38">
        <v>7.3638985179276606</v>
      </c>
      <c r="F325" s="38">
        <f>SUM($E$2:E325)</f>
        <v>1486.2835677808771</v>
      </c>
    </row>
    <row r="326" spans="1:6">
      <c r="A326" s="35">
        <v>8</v>
      </c>
      <c r="B326" s="35">
        <v>325</v>
      </c>
      <c r="C326" s="38">
        <v>1.3524936601859678</v>
      </c>
      <c r="D326" s="38">
        <f>SUM($C$2:C326)</f>
        <v>824.63353423499586</v>
      </c>
      <c r="E326" s="38">
        <v>4.7134058622369839</v>
      </c>
      <c r="F326" s="38">
        <f>SUM($E$2:E326)</f>
        <v>1490.9969736431142</v>
      </c>
    </row>
    <row r="327" spans="1:6">
      <c r="A327" s="35">
        <v>179</v>
      </c>
      <c r="B327" s="35">
        <v>326</v>
      </c>
      <c r="C327" s="38">
        <v>2.874049027895182</v>
      </c>
      <c r="D327" s="38">
        <f>SUM($C$2:C327)</f>
        <v>827.50758326289099</v>
      </c>
      <c r="E327" s="38">
        <v>10.020398883289115</v>
      </c>
      <c r="F327" s="38">
        <f>SUM($E$2:E327)</f>
        <v>1501.0173725264033</v>
      </c>
    </row>
    <row r="328" spans="1:6">
      <c r="A328" s="35">
        <v>151</v>
      </c>
      <c r="B328" s="35">
        <v>327</v>
      </c>
      <c r="C328" s="38">
        <v>3.2121724429416738</v>
      </c>
      <c r="D328" s="38">
        <f>SUM($C$2:C328)</f>
        <v>830.71975570583265</v>
      </c>
      <c r="E328" s="38">
        <v>11.252408693982284</v>
      </c>
      <c r="F328" s="38">
        <f>SUM($E$2:E328)</f>
        <v>1512.2697812203855</v>
      </c>
    </row>
    <row r="329" spans="1:6">
      <c r="A329" s="35">
        <v>710</v>
      </c>
      <c r="B329" s="35">
        <v>328</v>
      </c>
      <c r="C329" s="38">
        <v>1.2679628064243447</v>
      </c>
      <c r="D329" s="38">
        <f>SUM($C$2:C329)</f>
        <v>831.98771851225695</v>
      </c>
      <c r="E329" s="38">
        <v>4.4821082577192666</v>
      </c>
      <c r="F329" s="38">
        <f>SUM($E$2:E329)</f>
        <v>1516.7518894781049</v>
      </c>
    </row>
    <row r="330" spans="1:6">
      <c r="A330" s="35">
        <v>176</v>
      </c>
      <c r="B330" s="35">
        <v>329</v>
      </c>
      <c r="C330" s="38">
        <v>2.6204564666103125</v>
      </c>
      <c r="D330" s="38">
        <f>SUM($C$2:C330)</f>
        <v>834.60817497886728</v>
      </c>
      <c r="E330" s="38">
        <v>9.279623377324798</v>
      </c>
      <c r="F330" s="38">
        <f>SUM($E$2:E330)</f>
        <v>1526.0315128554296</v>
      </c>
    </row>
    <row r="331" spans="1:6">
      <c r="A331" s="35">
        <v>128</v>
      </c>
      <c r="B331" s="35">
        <v>330</v>
      </c>
      <c r="C331" s="38">
        <v>2.2823330515638212</v>
      </c>
      <c r="D331" s="38">
        <f>SUM($C$2:C331)</f>
        <v>836.89050803043108</v>
      </c>
      <c r="E331" s="38">
        <v>8.1231798982000694</v>
      </c>
      <c r="F331" s="38">
        <f>SUM($E$2:E331)</f>
        <v>1534.1546927536297</v>
      </c>
    </row>
    <row r="332" spans="1:6">
      <c r="A332" s="35">
        <v>402</v>
      </c>
      <c r="B332" s="35">
        <v>331</v>
      </c>
      <c r="C332" s="38">
        <v>3.1276415891800515</v>
      </c>
      <c r="D332" s="38">
        <f>SUM($C$2:C332)</f>
        <v>840.01814961961111</v>
      </c>
      <c r="E332" s="38">
        <v>11.138286551468807</v>
      </c>
      <c r="F332" s="38">
        <f>SUM($E$2:E332)</f>
        <v>1545.2929793050985</v>
      </c>
    </row>
    <row r="333" spans="1:6">
      <c r="A333" s="35">
        <v>748</v>
      </c>
      <c r="B333" s="35">
        <v>332</v>
      </c>
      <c r="C333" s="38">
        <v>1.8596787827557058</v>
      </c>
      <c r="D333" s="38">
        <f>SUM($C$2:C333)</f>
        <v>841.87782840236684</v>
      </c>
      <c r="E333" s="38">
        <v>6.6362456903962652</v>
      </c>
      <c r="F333" s="38">
        <f>SUM($E$2:E333)</f>
        <v>1551.9292249954947</v>
      </c>
    </row>
    <row r="334" spans="1:6">
      <c r="A334" s="35">
        <v>629</v>
      </c>
      <c r="B334" s="35">
        <v>333</v>
      </c>
      <c r="C334" s="38">
        <v>1.6060862214708365</v>
      </c>
      <c r="D334" s="38">
        <f>SUM($C$2:C334)</f>
        <v>843.48391462383768</v>
      </c>
      <c r="E334" s="38">
        <v>5.7408485383857384</v>
      </c>
      <c r="F334" s="38">
        <f>SUM($E$2:E334)</f>
        <v>1557.6700735338804</v>
      </c>
    </row>
    <row r="335" spans="1:6">
      <c r="A335" s="35">
        <v>203</v>
      </c>
      <c r="B335" s="35">
        <v>334</v>
      </c>
      <c r="C335" s="38">
        <v>2.1978021978021975</v>
      </c>
      <c r="D335" s="38">
        <f>SUM($C$2:C335)</f>
        <v>845.68171682163984</v>
      </c>
      <c r="E335" s="38">
        <v>7.8617815157174711</v>
      </c>
      <c r="F335" s="38">
        <f>SUM($E$2:E335)</f>
        <v>1565.5318550495979</v>
      </c>
    </row>
    <row r="336" spans="1:6">
      <c r="A336" s="35">
        <v>121</v>
      </c>
      <c r="B336" s="35">
        <v>335</v>
      </c>
      <c r="C336" s="38">
        <v>2.4513947590870666</v>
      </c>
      <c r="D336" s="38">
        <f>SUM($C$2:C336)</f>
        <v>848.1331115807269</v>
      </c>
      <c r="E336" s="38">
        <v>8.8226826892404446</v>
      </c>
      <c r="F336" s="38">
        <f>SUM($E$2:E336)</f>
        <v>1574.3545377388384</v>
      </c>
    </row>
    <row r="337" spans="1:6">
      <c r="A337" s="35">
        <v>626</v>
      </c>
      <c r="B337" s="35">
        <v>336</v>
      </c>
      <c r="C337" s="38">
        <v>2.7895181741335588</v>
      </c>
      <c r="D337" s="38">
        <f>SUM($C$2:C337)</f>
        <v>850.92262975486051</v>
      </c>
      <c r="E337" s="38">
        <v>10.061741146152478</v>
      </c>
      <c r="F337" s="38">
        <f>SUM($E$2:E337)</f>
        <v>1584.4162788849908</v>
      </c>
    </row>
    <row r="338" spans="1:6">
      <c r="A338" s="35">
        <v>145</v>
      </c>
      <c r="B338" s="35">
        <v>337</v>
      </c>
      <c r="C338" s="38">
        <v>2.3668639053254439</v>
      </c>
      <c r="D338" s="38">
        <f>SUM($C$2:C338)</f>
        <v>853.28949366018594</v>
      </c>
      <c r="E338" s="38">
        <v>8.5746271790793909</v>
      </c>
      <c r="F338" s="38">
        <f>SUM($E$2:E338)</f>
        <v>1592.9909060640703</v>
      </c>
    </row>
    <row r="339" spans="1:6">
      <c r="A339" s="35">
        <v>454</v>
      </c>
      <c r="B339" s="35">
        <v>338</v>
      </c>
      <c r="C339" s="38">
        <v>1.6060862214708369</v>
      </c>
      <c r="D339" s="38">
        <f>SUM($C$2:C339)</f>
        <v>854.89557988165677</v>
      </c>
      <c r="E339" s="38">
        <v>5.8186931246796272</v>
      </c>
      <c r="F339" s="38">
        <f>SUM($E$2:E339)</f>
        <v>1598.8095991887499</v>
      </c>
    </row>
    <row r="340" spans="1:6">
      <c r="A340" s="35">
        <v>119</v>
      </c>
      <c r="B340" s="35">
        <v>339</v>
      </c>
      <c r="C340" s="38">
        <v>3.0431107354184279</v>
      </c>
      <c r="D340" s="38">
        <f>SUM($C$2:C340)</f>
        <v>857.93869061707517</v>
      </c>
      <c r="E340" s="38">
        <v>11.081979137336507</v>
      </c>
      <c r="F340" s="38">
        <f>SUM($E$2:E340)</f>
        <v>1609.8915783260863</v>
      </c>
    </row>
    <row r="341" spans="1:6">
      <c r="A341" s="35">
        <v>357</v>
      </c>
      <c r="B341" s="35">
        <v>340</v>
      </c>
      <c r="C341" s="38">
        <v>3.7193575655114137</v>
      </c>
      <c r="D341" s="38">
        <f>SUM($C$2:C341)</f>
        <v>861.65804818258653</v>
      </c>
      <c r="E341" s="38">
        <v>13.550504044015502</v>
      </c>
      <c r="F341" s="38">
        <f>SUM($E$2:E341)</f>
        <v>1623.4420823701018</v>
      </c>
    </row>
    <row r="342" spans="1:6">
      <c r="A342" s="35">
        <v>236</v>
      </c>
      <c r="B342" s="35">
        <v>341</v>
      </c>
      <c r="C342" s="38">
        <v>2.0287404902789516</v>
      </c>
      <c r="D342" s="38">
        <f>SUM($C$2:C342)</f>
        <v>863.68678867286553</v>
      </c>
      <c r="E342" s="38">
        <v>7.3994587392648308</v>
      </c>
      <c r="F342" s="38">
        <f>SUM($E$2:E342)</f>
        <v>1630.8415411093667</v>
      </c>
    </row>
    <row r="343" spans="1:6">
      <c r="A343" s="35">
        <v>729</v>
      </c>
      <c r="B343" s="35">
        <v>342</v>
      </c>
      <c r="C343" s="38">
        <v>1.9442096365173289</v>
      </c>
      <c r="D343" s="38">
        <f>SUM($C$2:C343)</f>
        <v>865.6309983093829</v>
      </c>
      <c r="E343" s="38">
        <v>7.126483209779229</v>
      </c>
      <c r="F343" s="38">
        <f>SUM($E$2:E343)</f>
        <v>1637.968024319146</v>
      </c>
    </row>
    <row r="344" spans="1:6">
      <c r="A344" s="35">
        <v>339</v>
      </c>
      <c r="B344" s="35">
        <v>343</v>
      </c>
      <c r="C344" s="38">
        <v>3.127641589180052</v>
      </c>
      <c r="D344" s="38">
        <f>SUM($C$2:C344)</f>
        <v>868.75863989856293</v>
      </c>
      <c r="E344" s="38">
        <v>11.489988468161398</v>
      </c>
      <c r="F344" s="38">
        <f>SUM($E$2:E344)</f>
        <v>1649.4580127873073</v>
      </c>
    </row>
    <row r="345" spans="1:6">
      <c r="A345" s="35">
        <v>421</v>
      </c>
      <c r="B345" s="35">
        <v>344</v>
      </c>
      <c r="C345" s="38">
        <v>1.775147928994083</v>
      </c>
      <c r="D345" s="38">
        <f>SUM($C$2:C345)</f>
        <v>870.53378782755703</v>
      </c>
      <c r="E345" s="38">
        <v>6.5246669503381458</v>
      </c>
      <c r="F345" s="38">
        <f>SUM($E$2:E345)</f>
        <v>1655.9826797376454</v>
      </c>
    </row>
    <row r="346" spans="1:6">
      <c r="A346" s="35">
        <v>338</v>
      </c>
      <c r="B346" s="35">
        <v>345</v>
      </c>
      <c r="C346" s="38">
        <v>3.4657650042265438</v>
      </c>
      <c r="D346" s="38">
        <f>SUM($C$2:C346)</f>
        <v>873.9995528317836</v>
      </c>
      <c r="E346" s="38">
        <v>12.761950183636301</v>
      </c>
      <c r="F346" s="38">
        <f>SUM($E$2:E346)</f>
        <v>1668.7446299212818</v>
      </c>
    </row>
    <row r="347" spans="1:6">
      <c r="A347" s="35">
        <v>494</v>
      </c>
      <c r="B347" s="35">
        <v>346</v>
      </c>
      <c r="C347" s="38">
        <v>2.4513947590870671</v>
      </c>
      <c r="D347" s="38">
        <f>SUM($C$2:C347)</f>
        <v>876.45094759087067</v>
      </c>
      <c r="E347" s="38">
        <v>9.0742403165600347</v>
      </c>
      <c r="F347" s="38">
        <f>SUM($E$2:E347)</f>
        <v>1677.8188702378418</v>
      </c>
    </row>
    <row r="348" spans="1:6">
      <c r="A348" s="35">
        <v>10</v>
      </c>
      <c r="B348" s="35">
        <v>347</v>
      </c>
      <c r="C348" s="38">
        <v>1.437024513947591</v>
      </c>
      <c r="D348" s="38">
        <f>SUM($C$2:C348)</f>
        <v>877.88797210481823</v>
      </c>
      <c r="E348" s="38">
        <v>5.3283004895002897</v>
      </c>
      <c r="F348" s="38">
        <f>SUM($E$2:E348)</f>
        <v>1683.147170727342</v>
      </c>
    </row>
    <row r="349" spans="1:6">
      <c r="A349" s="35">
        <v>286</v>
      </c>
      <c r="B349" s="35">
        <v>348</v>
      </c>
      <c r="C349" s="38">
        <v>2.4513947590870679</v>
      </c>
      <c r="D349" s="38">
        <f>SUM($C$2:C349)</f>
        <v>880.3393668639053</v>
      </c>
      <c r="E349" s="38">
        <v>9.1043938637899142</v>
      </c>
      <c r="F349" s="38">
        <f>SUM($E$2:E349)</f>
        <v>1692.2515645911319</v>
      </c>
    </row>
    <row r="350" spans="1:6">
      <c r="A350" s="35">
        <v>229</v>
      </c>
      <c r="B350" s="35">
        <v>349</v>
      </c>
      <c r="C350" s="38">
        <v>3.7193575655114133</v>
      </c>
      <c r="D350" s="38">
        <f>SUM($C$2:C350)</f>
        <v>884.05872442941666</v>
      </c>
      <c r="E350" s="38">
        <v>13.980310351154014</v>
      </c>
      <c r="F350" s="38">
        <f>SUM($E$2:E350)</f>
        <v>1706.2318749422859</v>
      </c>
    </row>
    <row r="351" spans="1:6">
      <c r="A351" s="35">
        <v>112</v>
      </c>
      <c r="B351" s="35">
        <v>350</v>
      </c>
      <c r="C351" s="38">
        <v>2.7895181741335602</v>
      </c>
      <c r="D351" s="38">
        <f>SUM($C$2:C351)</f>
        <v>886.84824260355026</v>
      </c>
      <c r="E351" s="38">
        <v>10.544041173820379</v>
      </c>
      <c r="F351" s="38">
        <f>SUM($E$2:E351)</f>
        <v>1716.7759161161064</v>
      </c>
    </row>
    <row r="352" spans="1:6">
      <c r="A352" s="35">
        <v>471</v>
      </c>
      <c r="B352" s="35">
        <v>351</v>
      </c>
      <c r="C352" s="38">
        <v>2.4513947590870671</v>
      </c>
      <c r="D352" s="38">
        <f>SUM($C$2:C352)</f>
        <v>889.29963736263733</v>
      </c>
      <c r="E352" s="38">
        <v>9.2713142889975302</v>
      </c>
      <c r="F352" s="38">
        <f>SUM($E$2:E352)</f>
        <v>1726.0472304051038</v>
      </c>
    </row>
    <row r="353" spans="1:6">
      <c r="A353" s="35">
        <v>636</v>
      </c>
      <c r="B353" s="35">
        <v>352</v>
      </c>
      <c r="C353" s="38">
        <v>3.5502958579881669</v>
      </c>
      <c r="D353" s="38">
        <f>SUM($C$2:C353)</f>
        <v>892.84993322062553</v>
      </c>
      <c r="E353" s="38">
        <v>13.439778566607925</v>
      </c>
      <c r="F353" s="38">
        <f>SUM($E$2:E353)</f>
        <v>1739.4870089717117</v>
      </c>
    </row>
    <row r="354" spans="1:6">
      <c r="A354" s="35">
        <v>277</v>
      </c>
      <c r="B354" s="35">
        <v>353</v>
      </c>
      <c r="C354" s="38">
        <v>3.0431107354184292</v>
      </c>
      <c r="D354" s="38">
        <f>SUM($C$2:C354)</f>
        <v>895.89304395604393</v>
      </c>
      <c r="E354" s="38">
        <v>11.708165641506968</v>
      </c>
      <c r="F354" s="38">
        <f>SUM($E$2:E354)</f>
        <v>1751.1951746132186</v>
      </c>
    </row>
    <row r="355" spans="1:6">
      <c r="A355" s="35">
        <v>562</v>
      </c>
      <c r="B355" s="35">
        <v>354</v>
      </c>
      <c r="C355" s="38">
        <v>3.7193575655114119</v>
      </c>
      <c r="D355" s="38">
        <f>SUM($C$2:C355)</f>
        <v>899.61240152155528</v>
      </c>
      <c r="E355" s="38">
        <v>14.336410595740986</v>
      </c>
      <c r="F355" s="38">
        <f>SUM($E$2:E355)</f>
        <v>1765.5315852089595</v>
      </c>
    </row>
    <row r="356" spans="1:6">
      <c r="A356" s="35">
        <v>492</v>
      </c>
      <c r="B356" s="35">
        <v>355</v>
      </c>
      <c r="C356" s="38">
        <v>3.3812341504649202</v>
      </c>
      <c r="D356" s="38">
        <f>SUM($C$2:C356)</f>
        <v>902.99363567202022</v>
      </c>
      <c r="E356" s="38">
        <v>13.03825101070181</v>
      </c>
      <c r="F356" s="38">
        <f>SUM($E$2:E356)</f>
        <v>1778.5698362196613</v>
      </c>
    </row>
    <row r="357" spans="1:6">
      <c r="A357" s="35">
        <v>618</v>
      </c>
      <c r="B357" s="35">
        <v>356</v>
      </c>
      <c r="C357" s="38">
        <v>1.9442096365173287</v>
      </c>
      <c r="D357" s="38">
        <f>SUM($C$2:C357)</f>
        <v>904.93784530853759</v>
      </c>
      <c r="E357" s="38">
        <v>7.5031451145013959</v>
      </c>
      <c r="F357" s="38">
        <f>SUM($E$2:E357)</f>
        <v>1786.0729813341627</v>
      </c>
    </row>
    <row r="358" spans="1:6">
      <c r="A358" s="35">
        <v>620</v>
      </c>
      <c r="B358" s="35">
        <v>357</v>
      </c>
      <c r="C358" s="38">
        <v>3.0431107354184279</v>
      </c>
      <c r="D358" s="38">
        <f>SUM($C$2:C358)</f>
        <v>907.98095604395598</v>
      </c>
      <c r="E358" s="38">
        <v>11.774769969562639</v>
      </c>
      <c r="F358" s="38">
        <f>SUM($E$2:E358)</f>
        <v>1797.8477513037253</v>
      </c>
    </row>
    <row r="359" spans="1:6">
      <c r="A359" s="35">
        <v>190</v>
      </c>
      <c r="B359" s="35">
        <v>358</v>
      </c>
      <c r="C359" s="38">
        <v>2.7049873203719366</v>
      </c>
      <c r="D359" s="38">
        <f>SUM($C$2:C359)</f>
        <v>910.68594336432795</v>
      </c>
      <c r="E359" s="38">
        <v>10.474751831754492</v>
      </c>
      <c r="F359" s="38">
        <f>SUM($E$2:E359)</f>
        <v>1808.3225031354798</v>
      </c>
    </row>
    <row r="360" spans="1:6">
      <c r="A360" s="35">
        <v>279</v>
      </c>
      <c r="B360" s="35">
        <v>359</v>
      </c>
      <c r="C360" s="38">
        <v>2.4513947590870675</v>
      </c>
      <c r="D360" s="38">
        <f>SUM($C$2:C360)</f>
        <v>913.13733812341502</v>
      </c>
      <c r="E360" s="38">
        <v>9.5388636802102482</v>
      </c>
      <c r="F360" s="38">
        <f>SUM($E$2:E360)</f>
        <v>1817.86136681569</v>
      </c>
    </row>
    <row r="361" spans="1:6">
      <c r="A361" s="35">
        <v>554</v>
      </c>
      <c r="B361" s="35">
        <v>360</v>
      </c>
      <c r="C361" s="38">
        <v>2.0287404902789521</v>
      </c>
      <c r="D361" s="38">
        <f>SUM($C$2:C361)</f>
        <v>915.16607861369403</v>
      </c>
      <c r="E361" s="38">
        <v>7.9115553315413489</v>
      </c>
      <c r="F361" s="38">
        <f>SUM($E$2:E361)</f>
        <v>1825.7729221472314</v>
      </c>
    </row>
    <row r="362" spans="1:6">
      <c r="A362" s="35">
        <v>195</v>
      </c>
      <c r="B362" s="35">
        <v>361</v>
      </c>
      <c r="C362" s="38">
        <v>3.6348267117497928</v>
      </c>
      <c r="D362" s="38">
        <f>SUM($C$2:C362)</f>
        <v>918.80090532544386</v>
      </c>
      <c r="E362" s="38">
        <v>14.189657282846017</v>
      </c>
      <c r="F362" s="38">
        <f>SUM($E$2:E362)</f>
        <v>1839.9625794300773</v>
      </c>
    </row>
    <row r="363" spans="1:6">
      <c r="A363" s="35">
        <v>246</v>
      </c>
      <c r="B363" s="35">
        <v>362</v>
      </c>
      <c r="C363" s="38">
        <v>2.5359256128486898</v>
      </c>
      <c r="D363" s="38">
        <f>SUM($C$2:C363)</f>
        <v>921.33683093829256</v>
      </c>
      <c r="E363" s="38">
        <v>9.9384728559140818</v>
      </c>
      <c r="F363" s="38">
        <f>SUM($E$2:E363)</f>
        <v>1849.9010522859915</v>
      </c>
    </row>
    <row r="364" spans="1:6">
      <c r="A364" s="35">
        <v>230</v>
      </c>
      <c r="B364" s="35">
        <v>363</v>
      </c>
      <c r="C364" s="38">
        <v>1.6906170752324596</v>
      </c>
      <c r="D364" s="38">
        <f>SUM($C$2:C364)</f>
        <v>923.02744801352503</v>
      </c>
      <c r="E364" s="38">
        <v>6.6305953418021968</v>
      </c>
      <c r="F364" s="38">
        <f>SUM($E$2:E364)</f>
        <v>1856.5316476277937</v>
      </c>
    </row>
    <row r="365" spans="1:6">
      <c r="A365" s="35">
        <v>513</v>
      </c>
      <c r="B365" s="35">
        <v>364</v>
      </c>
      <c r="C365" s="38">
        <v>3.4657650042265438</v>
      </c>
      <c r="D365" s="38">
        <f>SUM($C$2:C365)</f>
        <v>926.4932130177516</v>
      </c>
      <c r="E365" s="38">
        <v>13.602290612163344</v>
      </c>
      <c r="F365" s="38">
        <f>SUM($E$2:E365)</f>
        <v>1870.1339382399572</v>
      </c>
    </row>
    <row r="366" spans="1:6">
      <c r="A366" s="35">
        <v>875</v>
      </c>
      <c r="B366" s="35">
        <v>365</v>
      </c>
      <c r="C366" s="38">
        <v>1.9442096365173294</v>
      </c>
      <c r="D366" s="38">
        <f>SUM($C$2:C366)</f>
        <v>928.43742265426897</v>
      </c>
      <c r="E366" s="38">
        <v>7.647128522430326</v>
      </c>
      <c r="F366" s="38">
        <f>SUM($E$2:E366)</f>
        <v>1877.7810667623876</v>
      </c>
    </row>
    <row r="367" spans="1:6">
      <c r="A367" s="35">
        <v>336</v>
      </c>
      <c r="B367" s="35">
        <v>366</v>
      </c>
      <c r="C367" s="38">
        <v>1.2679628064243447</v>
      </c>
      <c r="D367" s="38">
        <f>SUM($C$2:C367)</f>
        <v>929.70538546069326</v>
      </c>
      <c r="E367" s="38">
        <v>4.9987403102701906</v>
      </c>
      <c r="F367" s="38">
        <f>SUM($E$2:E367)</f>
        <v>1882.7798070726578</v>
      </c>
    </row>
    <row r="368" spans="1:6">
      <c r="A368" s="35">
        <v>431</v>
      </c>
      <c r="B368" s="35">
        <v>367</v>
      </c>
      <c r="C368" s="38">
        <v>2.4513947590870671</v>
      </c>
      <c r="D368" s="38">
        <f>SUM($C$2:C368)</f>
        <v>932.15678021978033</v>
      </c>
      <c r="E368" s="38">
        <v>9.7143501551945235</v>
      </c>
      <c r="F368" s="38">
        <f>SUM($E$2:E368)</f>
        <v>1892.4941572278524</v>
      </c>
    </row>
    <row r="369" spans="1:6">
      <c r="A369" s="35">
        <v>621</v>
      </c>
      <c r="B369" s="35">
        <v>368</v>
      </c>
      <c r="C369" s="38">
        <v>2.7895181741335588</v>
      </c>
      <c r="D369" s="38">
        <f>SUM($C$2:C369)</f>
        <v>934.94629839391393</v>
      </c>
      <c r="E369" s="38">
        <v>11.184984130535124</v>
      </c>
      <c r="F369" s="38">
        <f>SUM($E$2:E369)</f>
        <v>1903.6791413583876</v>
      </c>
    </row>
    <row r="370" spans="1:6">
      <c r="A370" s="35">
        <v>254</v>
      </c>
      <c r="B370" s="35">
        <v>369</v>
      </c>
      <c r="C370" s="38">
        <v>1.8596787827557055</v>
      </c>
      <c r="D370" s="38">
        <f>SUM($C$2:C370)</f>
        <v>936.80597717666967</v>
      </c>
      <c r="E370" s="38">
        <v>7.4987707581383782</v>
      </c>
      <c r="F370" s="38">
        <f>SUM($E$2:E370)</f>
        <v>1911.1779121165259</v>
      </c>
    </row>
    <row r="371" spans="1:6">
      <c r="A371" s="35">
        <v>312</v>
      </c>
      <c r="B371" s="35">
        <v>370</v>
      </c>
      <c r="C371" s="38">
        <v>3.2967032967032979</v>
      </c>
      <c r="D371" s="38">
        <f>SUM($C$2:C371)</f>
        <v>940.10268047337297</v>
      </c>
      <c r="E371" s="38">
        <v>13.299650222948433</v>
      </c>
      <c r="F371" s="38">
        <f>SUM($E$2:E371)</f>
        <v>1924.4775623394744</v>
      </c>
    </row>
    <row r="372" spans="1:6">
      <c r="A372" s="35">
        <v>352</v>
      </c>
      <c r="B372" s="35">
        <v>371</v>
      </c>
      <c r="C372" s="38">
        <v>3.5502958579881674</v>
      </c>
      <c r="D372" s="38">
        <f>SUM($C$2:C372)</f>
        <v>943.65297633136117</v>
      </c>
      <c r="E372" s="38">
        <v>14.378493657509676</v>
      </c>
      <c r="F372" s="38">
        <f>SUM($E$2:E372)</f>
        <v>1938.856055996984</v>
      </c>
    </row>
    <row r="373" spans="1:6">
      <c r="A373" s="35">
        <v>972</v>
      </c>
      <c r="B373" s="35">
        <v>372</v>
      </c>
      <c r="C373" s="38">
        <v>2.4513947590870675</v>
      </c>
      <c r="D373" s="38">
        <f>SUM($C$2:C373)</f>
        <v>946.10437109044824</v>
      </c>
      <c r="E373" s="38">
        <v>9.9384518471227317</v>
      </c>
      <c r="F373" s="38">
        <f>SUM($E$2:E373)</f>
        <v>1948.7945078441066</v>
      </c>
    </row>
    <row r="374" spans="1:6">
      <c r="A374" s="35">
        <v>129</v>
      </c>
      <c r="B374" s="35">
        <v>373</v>
      </c>
      <c r="C374" s="38">
        <v>2.1132713440405748</v>
      </c>
      <c r="D374" s="38">
        <f>SUM($C$2:C374)</f>
        <v>948.21764243448877</v>
      </c>
      <c r="E374" s="38">
        <v>8.635622832261781</v>
      </c>
      <c r="F374" s="38">
        <f>SUM($E$2:E374)</f>
        <v>1957.4301306763684</v>
      </c>
    </row>
    <row r="375" spans="1:6">
      <c r="A375" s="35">
        <v>555</v>
      </c>
      <c r="B375" s="35">
        <v>374</v>
      </c>
      <c r="C375" s="38">
        <v>2.4513947590870675</v>
      </c>
      <c r="D375" s="38">
        <f>SUM($C$2:C375)</f>
        <v>950.66903719357583</v>
      </c>
      <c r="E375" s="38">
        <v>10.055095770119609</v>
      </c>
      <c r="F375" s="38">
        <f>SUM($E$2:E375)</f>
        <v>1967.485226446488</v>
      </c>
    </row>
    <row r="376" spans="1:6">
      <c r="A376" s="35">
        <v>232</v>
      </c>
      <c r="B376" s="35">
        <v>375</v>
      </c>
      <c r="C376" s="38">
        <v>2.1132713440405748</v>
      </c>
      <c r="D376" s="38">
        <f>SUM($C$2:C376)</f>
        <v>952.78230853761636</v>
      </c>
      <c r="E376" s="38">
        <v>8.7047850905073982</v>
      </c>
      <c r="F376" s="38">
        <f>SUM($E$2:E376)</f>
        <v>1976.1900115369954</v>
      </c>
    </row>
    <row r="377" spans="1:6">
      <c r="A377" s="35">
        <v>345</v>
      </c>
      <c r="B377" s="35">
        <v>376</v>
      </c>
      <c r="C377" s="38">
        <v>3.381234150464921</v>
      </c>
      <c r="D377" s="38">
        <f>SUM($C$2:C377)</f>
        <v>956.16354268808129</v>
      </c>
      <c r="E377" s="38">
        <v>13.94232027869727</v>
      </c>
      <c r="F377" s="38">
        <f>SUM($E$2:E377)</f>
        <v>1990.1323318156926</v>
      </c>
    </row>
    <row r="378" spans="1:6">
      <c r="A378" s="35">
        <v>582</v>
      </c>
      <c r="B378" s="35">
        <v>377</v>
      </c>
      <c r="C378" s="38">
        <v>1.6060862214708371</v>
      </c>
      <c r="D378" s="38">
        <f>SUM($C$2:C378)</f>
        <v>957.76962890955213</v>
      </c>
      <c r="E378" s="38">
        <v>6.6369924862307403</v>
      </c>
      <c r="F378" s="38">
        <f>SUM($E$2:E378)</f>
        <v>1996.7693243019235</v>
      </c>
    </row>
    <row r="379" spans="1:6">
      <c r="A379" s="35">
        <v>510</v>
      </c>
      <c r="B379" s="35">
        <v>378</v>
      </c>
      <c r="C379" s="38">
        <v>3.1276415891800524</v>
      </c>
      <c r="D379" s="38">
        <f>SUM($C$2:C379)</f>
        <v>960.89727049873215</v>
      </c>
      <c r="E379" s="38">
        <v>12.927293804948507</v>
      </c>
      <c r="F379" s="38">
        <f>SUM($E$2:E379)</f>
        <v>2009.6966181068719</v>
      </c>
    </row>
    <row r="380" spans="1:6">
      <c r="A380" s="35">
        <v>199</v>
      </c>
      <c r="B380" s="35">
        <v>379</v>
      </c>
      <c r="C380" s="38">
        <v>3.6349999999999998</v>
      </c>
      <c r="D380" s="38">
        <f>SUM($C$2:C380)</f>
        <v>964.53227049873215</v>
      </c>
      <c r="E380" s="38">
        <v>15.069037055842252</v>
      </c>
      <c r="F380" s="38">
        <f>SUM($E$2:E380)</f>
        <v>2024.7656551627142</v>
      </c>
    </row>
    <row r="381" spans="1:6">
      <c r="A381" s="35">
        <v>316</v>
      </c>
      <c r="B381" s="35">
        <v>380</v>
      </c>
      <c r="C381" s="38">
        <v>2.0287404902789516</v>
      </c>
      <c r="D381" s="38">
        <f>SUM($C$2:C381)</f>
        <v>966.56101098901115</v>
      </c>
      <c r="E381" s="38">
        <v>8.4184689286159138</v>
      </c>
      <c r="F381" s="38">
        <f>SUM($E$2:E381)</f>
        <v>2033.1841240913302</v>
      </c>
    </row>
    <row r="382" spans="1:6">
      <c r="A382" s="35">
        <v>234</v>
      </c>
      <c r="B382" s="35">
        <v>381</v>
      </c>
      <c r="C382" s="38">
        <v>1.4370245139475908</v>
      </c>
      <c r="D382" s="38">
        <f>SUM($C$2:C382)</f>
        <v>967.99803550295871</v>
      </c>
      <c r="E382" s="38">
        <v>5.9885789651958596</v>
      </c>
      <c r="F382" s="38">
        <f>SUM($E$2:E382)</f>
        <v>2039.172703056526</v>
      </c>
    </row>
    <row r="383" spans="1:6">
      <c r="A383" s="35">
        <v>455</v>
      </c>
      <c r="B383" s="35">
        <v>382</v>
      </c>
      <c r="C383" s="38">
        <v>2.4513947590870666</v>
      </c>
      <c r="D383" s="38">
        <f>SUM($C$2:C383)</f>
        <v>970.44943026204578</v>
      </c>
      <c r="E383" s="38">
        <v>10.229510754683085</v>
      </c>
      <c r="F383" s="38">
        <f>SUM($E$2:E383)</f>
        <v>2049.4022138112091</v>
      </c>
    </row>
    <row r="384" spans="1:6">
      <c r="A384" s="35">
        <v>829</v>
      </c>
      <c r="B384" s="35">
        <v>383</v>
      </c>
      <c r="C384" s="38">
        <v>3.381234150464917</v>
      </c>
      <c r="D384" s="38">
        <f>SUM($C$2:C384)</f>
        <v>973.83066441251071</v>
      </c>
      <c r="E384" s="38">
        <v>14.111242097047004</v>
      </c>
      <c r="F384" s="38">
        <f>SUM($E$2:E384)</f>
        <v>2063.5134559082562</v>
      </c>
    </row>
    <row r="385" spans="1:6">
      <c r="A385" s="35">
        <v>560</v>
      </c>
      <c r="B385" s="35">
        <v>384</v>
      </c>
      <c r="C385" s="38">
        <v>2.8740490278951829</v>
      </c>
      <c r="D385" s="38">
        <f>SUM($C$2:C385)</f>
        <v>976.70471344040595</v>
      </c>
      <c r="E385" s="38">
        <v>11.996805846272789</v>
      </c>
      <c r="F385" s="38">
        <f>SUM($E$2:E385)</f>
        <v>2075.510261754529</v>
      </c>
    </row>
    <row r="386" spans="1:6">
      <c r="A386" s="35">
        <v>1021</v>
      </c>
      <c r="B386" s="35">
        <v>385</v>
      </c>
      <c r="C386" s="38">
        <v>3.0431107354184288</v>
      </c>
      <c r="D386" s="38">
        <f>SUM($C$2:C386)</f>
        <v>979.74782417582435</v>
      </c>
      <c r="E386" s="38">
        <v>12.722761662552976</v>
      </c>
      <c r="F386" s="38">
        <f>SUM($E$2:E386)</f>
        <v>2088.2330234170818</v>
      </c>
    </row>
    <row r="387" spans="1:6">
      <c r="A387" s="35">
        <v>33</v>
      </c>
      <c r="B387" s="35">
        <v>386</v>
      </c>
      <c r="C387" s="38">
        <v>3.1276415891800515</v>
      </c>
      <c r="D387" s="38">
        <f>SUM($C$2:C387)</f>
        <v>982.87546576500438</v>
      </c>
      <c r="E387" s="38">
        <v>13.099452912882885</v>
      </c>
      <c r="F387" s="38">
        <f>SUM($E$2:E387)</f>
        <v>2101.3324763299647</v>
      </c>
    </row>
    <row r="388" spans="1:6">
      <c r="A388" s="35">
        <v>19</v>
      </c>
      <c r="B388" s="35">
        <v>387</v>
      </c>
      <c r="C388" s="38">
        <v>2.3668639053254439</v>
      </c>
      <c r="D388" s="38">
        <f>SUM($C$2:C388)</f>
        <v>985.24232967032981</v>
      </c>
      <c r="E388" s="38">
        <v>9.9140750738468473</v>
      </c>
      <c r="F388" s="38">
        <f>SUM($E$2:E388)</f>
        <v>2111.2465514038117</v>
      </c>
    </row>
    <row r="389" spans="1:6">
      <c r="A389" s="35">
        <v>36</v>
      </c>
      <c r="B389" s="35">
        <v>388</v>
      </c>
      <c r="C389" s="38">
        <v>1.9442096365173285</v>
      </c>
      <c r="D389" s="38">
        <f>SUM($C$2:C389)</f>
        <v>987.18653930684718</v>
      </c>
      <c r="E389" s="38">
        <v>8.1762067837828489</v>
      </c>
      <c r="F389" s="38">
        <f>SUM($E$2:E389)</f>
        <v>2119.4227581875948</v>
      </c>
    </row>
    <row r="390" spans="1:6">
      <c r="A390" s="35">
        <v>540</v>
      </c>
      <c r="B390" s="35">
        <v>389</v>
      </c>
      <c r="C390" s="38">
        <v>2.4510000000000001</v>
      </c>
      <c r="D390" s="38">
        <f>SUM($C$2:C390)</f>
        <v>989.6375393068472</v>
      </c>
      <c r="E390" s="38">
        <v>10.32787355231101</v>
      </c>
      <c r="F390" s="38">
        <f>SUM($E$2:E390)</f>
        <v>2129.7506317399057</v>
      </c>
    </row>
    <row r="391" spans="1:6">
      <c r="A391" s="35">
        <v>4</v>
      </c>
      <c r="B391" s="35">
        <v>390</v>
      </c>
      <c r="C391" s="38">
        <v>3.8038884192730356</v>
      </c>
      <c r="D391" s="38">
        <f>SUM($C$2:C391)</f>
        <v>993.4414277261202</v>
      </c>
      <c r="E391" s="38">
        <v>16.100228479824242</v>
      </c>
      <c r="F391" s="38">
        <f>SUM($E$2:E391)</f>
        <v>2145.8508602197298</v>
      </c>
    </row>
    <row r="392" spans="1:6">
      <c r="A392" s="35">
        <v>30</v>
      </c>
      <c r="B392" s="35">
        <v>391</v>
      </c>
      <c r="C392" s="38">
        <v>2.0287404902789516</v>
      </c>
      <c r="D392" s="38">
        <f>SUM($C$2:C392)</f>
        <v>995.4701682163992</v>
      </c>
      <c r="E392" s="38">
        <v>8.5943807116931836</v>
      </c>
      <c r="F392" s="38">
        <f>SUM($E$2:E392)</f>
        <v>2154.4452409314231</v>
      </c>
    </row>
    <row r="393" spans="1:6">
      <c r="A393" s="35">
        <v>109</v>
      </c>
      <c r="B393" s="35">
        <v>392</v>
      </c>
      <c r="C393" s="38">
        <v>3.6348267117497901</v>
      </c>
      <c r="D393" s="38">
        <f>SUM($C$2:C393)</f>
        <v>999.10499492814904</v>
      </c>
      <c r="E393" s="38">
        <v>15.416503702976543</v>
      </c>
      <c r="F393" s="38">
        <f>SUM($E$2:E393)</f>
        <v>2169.8617446343997</v>
      </c>
    </row>
    <row r="394" spans="1:6">
      <c r="A394" s="35">
        <v>82</v>
      </c>
      <c r="B394" s="35">
        <v>393</v>
      </c>
      <c r="C394" s="38">
        <v>1.6060862214708369</v>
      </c>
      <c r="D394" s="38">
        <f>SUM($C$2:C394)</f>
        <v>1000.7110811496199</v>
      </c>
      <c r="E394" s="38">
        <v>6.8267765724653158</v>
      </c>
      <c r="F394" s="38">
        <f>SUM($E$2:E394)</f>
        <v>2176.6885212068651</v>
      </c>
    </row>
    <row r="395" spans="1:6">
      <c r="A395" s="35">
        <v>543</v>
      </c>
      <c r="B395" s="35">
        <v>394</v>
      </c>
      <c r="C395" s="38">
        <v>1.3520000000000001</v>
      </c>
      <c r="D395" s="38">
        <f>SUM($C$2:C395)</f>
        <v>1002.0630811496198</v>
      </c>
      <c r="E395" s="38">
        <v>5.7545429423039582</v>
      </c>
      <c r="F395" s="38">
        <f>SUM($E$2:E395)</f>
        <v>2182.443064149169</v>
      </c>
    </row>
    <row r="396" spans="1:6">
      <c r="A396" s="35">
        <v>111</v>
      </c>
      <c r="B396" s="35">
        <v>395</v>
      </c>
      <c r="C396" s="38">
        <v>3.4657650042265442</v>
      </c>
      <c r="D396" s="38">
        <f>SUM($C$2:C396)</f>
        <v>1005.5288461538464</v>
      </c>
      <c r="E396" s="38">
        <v>14.757013050583096</v>
      </c>
      <c r="F396" s="38">
        <f>SUM($E$2:E396)</f>
        <v>2197.2000771997523</v>
      </c>
    </row>
    <row r="397" spans="1:6">
      <c r="A397" s="35">
        <v>104</v>
      </c>
      <c r="B397" s="35">
        <v>396</v>
      </c>
      <c r="C397" s="38">
        <v>2.4513947590870675</v>
      </c>
      <c r="D397" s="38">
        <f>SUM($C$2:C397)</f>
        <v>1007.9802409129335</v>
      </c>
      <c r="E397" s="38">
        <v>10.440349973246052</v>
      </c>
      <c r="F397" s="38">
        <f>SUM($E$2:E397)</f>
        <v>2207.6404271729984</v>
      </c>
    </row>
    <row r="398" spans="1:6">
      <c r="A398" s="35">
        <v>358</v>
      </c>
      <c r="B398" s="35">
        <v>397</v>
      </c>
      <c r="C398" s="38">
        <v>2.7049873203719375</v>
      </c>
      <c r="D398" s="38">
        <f>SUM($C$2:C398)</f>
        <v>1010.6852282333055</v>
      </c>
      <c r="E398" s="38">
        <v>11.54411219079293</v>
      </c>
      <c r="F398" s="38">
        <f>SUM($E$2:E398)</f>
        <v>2219.1845393637914</v>
      </c>
    </row>
    <row r="399" spans="1:6">
      <c r="A399" s="35">
        <v>868</v>
      </c>
      <c r="B399" s="35">
        <v>398</v>
      </c>
      <c r="C399" s="38">
        <v>2.3668639053254439</v>
      </c>
      <c r="D399" s="38">
        <f>SUM($C$2:C399)</f>
        <v>1013.0520921386309</v>
      </c>
      <c r="E399" s="38">
        <v>10.108860183743349</v>
      </c>
      <c r="F399" s="38">
        <f>SUM($E$2:E399)</f>
        <v>2229.2933995475346</v>
      </c>
    </row>
    <row r="400" spans="1:6">
      <c r="A400" s="35">
        <v>264</v>
      </c>
      <c r="B400" s="35">
        <v>399</v>
      </c>
      <c r="C400" s="38">
        <v>2.6204564666103138</v>
      </c>
      <c r="D400" s="38">
        <f>SUM($C$2:C400)</f>
        <v>1015.6725486052412</v>
      </c>
      <c r="E400" s="38">
        <v>11.198655013190551</v>
      </c>
      <c r="F400" s="38">
        <f>SUM($E$2:E400)</f>
        <v>2240.4920545607251</v>
      </c>
    </row>
    <row r="401" spans="1:6">
      <c r="A401" s="35">
        <v>106</v>
      </c>
      <c r="B401" s="35">
        <v>400</v>
      </c>
      <c r="C401" s="38">
        <v>2.197802197802198</v>
      </c>
      <c r="D401" s="38">
        <f>SUM($C$2:C401)</f>
        <v>1017.8703508030434</v>
      </c>
      <c r="E401" s="38">
        <v>9.4037318598020221</v>
      </c>
      <c r="F401" s="38">
        <f>SUM($E$2:E401)</f>
        <v>2249.8957864205272</v>
      </c>
    </row>
    <row r="402" spans="1:6">
      <c r="A402" s="35">
        <v>570</v>
      </c>
      <c r="B402" s="35">
        <v>401</v>
      </c>
      <c r="C402" s="38">
        <v>3.6348267117497897</v>
      </c>
      <c r="D402" s="38">
        <f>SUM($C$2:C402)</f>
        <v>1021.5051775147932</v>
      </c>
      <c r="E402" s="38">
        <v>15.587180227177809</v>
      </c>
      <c r="F402" s="38">
        <f>SUM($E$2:E402)</f>
        <v>2265.4829666477049</v>
      </c>
    </row>
    <row r="403" spans="1:6">
      <c r="A403" s="35">
        <v>877</v>
      </c>
      <c r="B403" s="35">
        <v>402</v>
      </c>
      <c r="C403" s="38">
        <v>2.7895181741335602</v>
      </c>
      <c r="D403" s="38">
        <f>SUM($C$2:C403)</f>
        <v>1024.2946956889268</v>
      </c>
      <c r="E403" s="38">
        <v>11.994292898804083</v>
      </c>
      <c r="F403" s="38">
        <f>SUM($E$2:E403)</f>
        <v>2277.4772595465088</v>
      </c>
    </row>
    <row r="404" spans="1:6">
      <c r="A404" s="35">
        <v>233</v>
      </c>
      <c r="B404" s="35">
        <v>403</v>
      </c>
      <c r="C404" s="38">
        <v>2.4513947590870671</v>
      </c>
      <c r="D404" s="38">
        <f>SUM($C$2:C404)</f>
        <v>1026.746090448014</v>
      </c>
      <c r="E404" s="38">
        <v>10.585729628063076</v>
      </c>
      <c r="F404" s="38">
        <f>SUM($E$2:E404)</f>
        <v>2288.0629891745721</v>
      </c>
    </row>
    <row r="405" spans="1:6">
      <c r="A405" s="35">
        <v>584</v>
      </c>
      <c r="B405" s="35">
        <v>404</v>
      </c>
      <c r="C405" s="38">
        <v>3.634826711749791</v>
      </c>
      <c r="D405" s="38">
        <f>SUM($C$2:C405)</f>
        <v>1030.3809171597638</v>
      </c>
      <c r="E405" s="38">
        <v>15.708346258049955</v>
      </c>
      <c r="F405" s="38">
        <f>SUM($E$2:E405)</f>
        <v>2303.771335432622</v>
      </c>
    </row>
    <row r="406" spans="1:6">
      <c r="A406" s="35">
        <v>453</v>
      </c>
      <c r="B406" s="35">
        <v>405</v>
      </c>
      <c r="C406" s="38">
        <v>1.4370245139475908</v>
      </c>
      <c r="D406" s="38">
        <f>SUM($C$2:C406)</f>
        <v>1031.8179416737114</v>
      </c>
      <c r="E406" s="38">
        <v>6.2236589659101016</v>
      </c>
      <c r="F406" s="38">
        <f>SUM($E$2:E406)</f>
        <v>2309.9949943985321</v>
      </c>
    </row>
    <row r="407" spans="1:6">
      <c r="A407" s="35">
        <v>532</v>
      </c>
      <c r="B407" s="35">
        <v>406</v>
      </c>
      <c r="C407" s="38">
        <v>1.4370245139475908</v>
      </c>
      <c r="D407" s="38">
        <f>SUM($C$2:C407)</f>
        <v>1033.254966187659</v>
      </c>
      <c r="E407" s="38">
        <v>6.2278223386650984</v>
      </c>
      <c r="F407" s="38">
        <f>SUM($E$2:E407)</f>
        <v>2316.2228167371973</v>
      </c>
    </row>
    <row r="408" spans="1:6">
      <c r="A408" s="35">
        <v>205</v>
      </c>
      <c r="B408" s="35">
        <v>407</v>
      </c>
      <c r="C408" s="38">
        <v>1.7751479289940828</v>
      </c>
      <c r="D408" s="38">
        <f>SUM($C$2:C408)</f>
        <v>1035.0301141166531</v>
      </c>
      <c r="E408" s="38">
        <v>7.709228382158666</v>
      </c>
      <c r="F408" s="38">
        <f>SUM($E$2:E408)</f>
        <v>2323.9320451193557</v>
      </c>
    </row>
    <row r="409" spans="1:6">
      <c r="A409" s="35">
        <v>517</v>
      </c>
      <c r="B409" s="35">
        <v>408</v>
      </c>
      <c r="C409" s="38">
        <v>2.5359256128486902</v>
      </c>
      <c r="D409" s="38">
        <f>SUM($C$2:C409)</f>
        <v>1037.5660397295017</v>
      </c>
      <c r="E409" s="38">
        <v>11.013365587155812</v>
      </c>
      <c r="F409" s="38">
        <f>SUM($E$2:E409)</f>
        <v>2334.9454107065117</v>
      </c>
    </row>
    <row r="410" spans="1:6">
      <c r="A410" s="35">
        <v>571</v>
      </c>
      <c r="B410" s="35">
        <v>409</v>
      </c>
      <c r="C410" s="38">
        <v>3.2121724429416747</v>
      </c>
      <c r="D410" s="38">
        <f>SUM($C$2:C410)</f>
        <v>1040.7782121724433</v>
      </c>
      <c r="E410" s="38">
        <v>13.962991095715775</v>
      </c>
      <c r="F410" s="38">
        <f>SUM($E$2:E410)</f>
        <v>2348.9084018022272</v>
      </c>
    </row>
    <row r="411" spans="1:6">
      <c r="A411" s="35">
        <v>614</v>
      </c>
      <c r="B411" s="35">
        <v>410</v>
      </c>
      <c r="C411" s="38">
        <v>2.7049873203719361</v>
      </c>
      <c r="D411" s="38">
        <f>SUM($C$2:C411)</f>
        <v>1043.4831994928152</v>
      </c>
      <c r="E411" s="38">
        <v>11.826227867999737</v>
      </c>
      <c r="F411" s="38">
        <f>SUM($E$2:E411)</f>
        <v>2360.7346296702272</v>
      </c>
    </row>
    <row r="412" spans="1:6">
      <c r="A412" s="35">
        <v>359</v>
      </c>
      <c r="B412" s="35">
        <v>411</v>
      </c>
      <c r="C412" s="38">
        <v>1.5215553677092137</v>
      </c>
      <c r="D412" s="38">
        <f>SUM($C$2:C412)</f>
        <v>1045.0047548605244</v>
      </c>
      <c r="E412" s="38">
        <v>6.6614960121986879</v>
      </c>
      <c r="F412" s="38">
        <f>SUM($E$2:E412)</f>
        <v>2367.3961256824259</v>
      </c>
    </row>
    <row r="413" spans="1:6">
      <c r="A413" s="35">
        <v>990</v>
      </c>
      <c r="B413" s="35">
        <v>412</v>
      </c>
      <c r="C413" s="38">
        <v>3.8884192730346583</v>
      </c>
      <c r="D413" s="38">
        <f>SUM($C$2:C413)</f>
        <v>1048.8931741335591</v>
      </c>
      <c r="E413" s="38">
        <v>17.087561281629092</v>
      </c>
      <c r="F413" s="38">
        <f>SUM($E$2:E413)</f>
        <v>2384.4836869640549</v>
      </c>
    </row>
    <row r="414" spans="1:6">
      <c r="A414" s="35">
        <v>418</v>
      </c>
      <c r="B414" s="35">
        <v>413</v>
      </c>
      <c r="C414" s="38">
        <v>3.3812341504649166</v>
      </c>
      <c r="D414" s="38">
        <f>SUM($C$2:C414)</f>
        <v>1052.274408284024</v>
      </c>
      <c r="E414" s="38">
        <v>14.966026934082622</v>
      </c>
      <c r="F414" s="38">
        <f>SUM($E$2:E414)</f>
        <v>2399.4497138981374</v>
      </c>
    </row>
    <row r="415" spans="1:6">
      <c r="A415" s="35">
        <v>423</v>
      </c>
      <c r="B415" s="35">
        <v>414</v>
      </c>
      <c r="C415" s="38">
        <v>3.5502958579881656</v>
      </c>
      <c r="D415" s="38">
        <f>SUM($C$2:C415)</f>
        <v>1055.8247041420123</v>
      </c>
      <c r="E415" s="38">
        <v>15.742053094088789</v>
      </c>
      <c r="F415" s="38">
        <f>SUM($E$2:E415)</f>
        <v>2415.1917669922263</v>
      </c>
    </row>
    <row r="416" spans="1:6">
      <c r="A416" s="35">
        <v>796</v>
      </c>
      <c r="B416" s="35">
        <v>415</v>
      </c>
      <c r="C416" s="38">
        <v>3.1276415891800511</v>
      </c>
      <c r="D416" s="38">
        <f>SUM($C$2:C416)</f>
        <v>1058.9523457311923</v>
      </c>
      <c r="E416" s="38">
        <v>13.919142863100245</v>
      </c>
      <c r="F416" s="38">
        <f>SUM($E$2:E416)</f>
        <v>2429.1109098553266</v>
      </c>
    </row>
    <row r="417" spans="1:6">
      <c r="A417" s="35">
        <v>539</v>
      </c>
      <c r="B417" s="35">
        <v>416</v>
      </c>
      <c r="C417" s="38">
        <v>1.7751479289940828</v>
      </c>
      <c r="D417" s="38">
        <f>SUM($C$2:C417)</f>
        <v>1060.7274936601864</v>
      </c>
      <c r="E417" s="38">
        <v>7.9047492922650067</v>
      </c>
      <c r="F417" s="38">
        <f>SUM($E$2:E417)</f>
        <v>2437.0156591475916</v>
      </c>
    </row>
    <row r="418" spans="1:6">
      <c r="A418" s="35">
        <v>18</v>
      </c>
      <c r="B418" s="35">
        <v>417</v>
      </c>
      <c r="C418" s="38">
        <v>3.8038884192730364</v>
      </c>
      <c r="D418" s="38">
        <f>SUM($C$2:C418)</f>
        <v>1064.5313820794595</v>
      </c>
      <c r="E418" s="38">
        <v>16.980804523145874</v>
      </c>
      <c r="F418" s="38">
        <f>SUM($E$2:E418)</f>
        <v>2453.9964636707373</v>
      </c>
    </row>
    <row r="419" spans="1:6">
      <c r="A419" s="35">
        <v>202</v>
      </c>
      <c r="B419" s="35">
        <v>418</v>
      </c>
      <c r="C419" s="38">
        <v>2.5359256128486898</v>
      </c>
      <c r="D419" s="38">
        <f>SUM($C$2:C419)</f>
        <v>1067.0673076923081</v>
      </c>
      <c r="E419" s="38">
        <v>11.351300085798334</v>
      </c>
      <c r="F419" s="38">
        <f>SUM($E$2:E419)</f>
        <v>2465.3477637565356</v>
      </c>
    </row>
    <row r="420" spans="1:6">
      <c r="A420" s="35">
        <v>613</v>
      </c>
      <c r="B420" s="35">
        <v>419</v>
      </c>
      <c r="C420" s="38">
        <v>2.1132713440405744</v>
      </c>
      <c r="D420" s="38">
        <f>SUM($C$2:C420)</f>
        <v>1069.1805790363487</v>
      </c>
      <c r="E420" s="38">
        <v>9.4740117673116533</v>
      </c>
      <c r="F420" s="38">
        <f>SUM($E$2:E420)</f>
        <v>2474.8217755238475</v>
      </c>
    </row>
    <row r="421" spans="1:6">
      <c r="A421" s="35">
        <v>572</v>
      </c>
      <c r="B421" s="35">
        <v>420</v>
      </c>
      <c r="C421" s="38">
        <v>2.9585798816568052</v>
      </c>
      <c r="D421" s="38">
        <f>SUM($C$2:C421)</f>
        <v>1072.1391589180055</v>
      </c>
      <c r="E421" s="38">
        <v>13.297993511114445</v>
      </c>
      <c r="F421" s="38">
        <f>SUM($E$2:E421)</f>
        <v>2488.1197690349618</v>
      </c>
    </row>
    <row r="422" spans="1:6">
      <c r="A422" s="35">
        <v>414</v>
      </c>
      <c r="B422" s="35">
        <v>421</v>
      </c>
      <c r="C422" s="38">
        <v>3.6348267117497901</v>
      </c>
      <c r="D422" s="38">
        <f>SUM($C$2:C422)</f>
        <v>1075.7739856297553</v>
      </c>
      <c r="E422" s="38">
        <v>16.350396041995797</v>
      </c>
      <c r="F422" s="38">
        <f>SUM($E$2:E422)</f>
        <v>2504.4701650769575</v>
      </c>
    </row>
    <row r="423" spans="1:6">
      <c r="A423" s="35">
        <v>497</v>
      </c>
      <c r="B423" s="35">
        <v>422</v>
      </c>
      <c r="C423" s="38">
        <v>3.2121724429416743</v>
      </c>
      <c r="D423" s="38">
        <f>SUM($C$2:C423)</f>
        <v>1078.986158072697</v>
      </c>
      <c r="E423" s="38">
        <v>14.487180312588482</v>
      </c>
      <c r="F423" s="38">
        <f>SUM($E$2:E423)</f>
        <v>2518.9573453895459</v>
      </c>
    </row>
    <row r="424" spans="1:6">
      <c r="A424" s="35">
        <v>654</v>
      </c>
      <c r="B424" s="35">
        <v>423</v>
      </c>
      <c r="C424" s="38">
        <v>2.6204564666103134</v>
      </c>
      <c r="D424" s="38">
        <f>SUM($C$2:C424)</f>
        <v>1081.6066145393072</v>
      </c>
      <c r="E424" s="38">
        <v>11.824038266437185</v>
      </c>
      <c r="F424" s="38">
        <f>SUM($E$2:E424)</f>
        <v>2530.7813836559831</v>
      </c>
    </row>
    <row r="425" spans="1:6">
      <c r="A425" s="35">
        <v>258</v>
      </c>
      <c r="B425" s="35">
        <v>424</v>
      </c>
      <c r="C425" s="38">
        <v>3.3812341504649206</v>
      </c>
      <c r="D425" s="38">
        <f>SUM($C$2:C425)</f>
        <v>1084.9878486897721</v>
      </c>
      <c r="E425" s="38">
        <v>15.285072202158211</v>
      </c>
      <c r="F425" s="38">
        <f>SUM($E$2:E425)</f>
        <v>2546.0664558581411</v>
      </c>
    </row>
    <row r="426" spans="1:6">
      <c r="A426" s="35">
        <v>420</v>
      </c>
      <c r="B426" s="35">
        <v>425</v>
      </c>
      <c r="C426" s="38">
        <v>2.0287404902789521</v>
      </c>
      <c r="D426" s="38">
        <f>SUM($C$2:C426)</f>
        <v>1087.0165891800511</v>
      </c>
      <c r="E426" s="38">
        <v>9.1871940312657685</v>
      </c>
      <c r="F426" s="38">
        <f>SUM($E$2:E426)</f>
        <v>2555.2536498894069</v>
      </c>
    </row>
    <row r="427" spans="1:6">
      <c r="A427" s="35">
        <v>678</v>
      </c>
      <c r="B427" s="35">
        <v>426</v>
      </c>
      <c r="C427" s="38">
        <v>2.4513947590870666</v>
      </c>
      <c r="D427" s="38">
        <f>SUM($C$2:C427)</f>
        <v>1089.4679839391383</v>
      </c>
      <c r="E427" s="38">
        <v>11.116000915221544</v>
      </c>
      <c r="F427" s="38">
        <f>SUM($E$2:E427)</f>
        <v>2566.3696508046282</v>
      </c>
    </row>
    <row r="428" spans="1:6">
      <c r="A428" s="35">
        <v>632</v>
      </c>
      <c r="B428" s="35">
        <v>427</v>
      </c>
      <c r="C428" s="38">
        <v>1.7751479289940828</v>
      </c>
      <c r="D428" s="38">
        <f>SUM($C$2:C428)</f>
        <v>1091.2431318681324</v>
      </c>
      <c r="E428" s="38">
        <v>8.0525256938643448</v>
      </c>
      <c r="F428" s="38">
        <f>SUM($E$2:E428)</f>
        <v>2574.4221764984927</v>
      </c>
    </row>
    <row r="429" spans="1:6">
      <c r="A429" s="35">
        <v>452</v>
      </c>
      <c r="B429" s="35">
        <v>428</v>
      </c>
      <c r="C429" s="38">
        <v>2.2823330515638207</v>
      </c>
      <c r="D429" s="38">
        <f>SUM($C$2:C429)</f>
        <v>1093.5254649196963</v>
      </c>
      <c r="E429" s="38">
        <v>10.435432820121425</v>
      </c>
      <c r="F429" s="38">
        <f>SUM($E$2:E429)</f>
        <v>2584.8576093186143</v>
      </c>
    </row>
    <row r="430" spans="1:6">
      <c r="A430" s="35">
        <v>413</v>
      </c>
      <c r="B430" s="35">
        <v>429</v>
      </c>
      <c r="C430" s="38">
        <v>2.6204564666103138</v>
      </c>
      <c r="D430" s="38">
        <f>SUM($C$2:C430)</f>
        <v>1096.1459213863066</v>
      </c>
      <c r="E430" s="38">
        <v>11.981878129208601</v>
      </c>
      <c r="F430" s="38">
        <f>SUM($E$2:E430)</f>
        <v>2596.8394874478231</v>
      </c>
    </row>
    <row r="431" spans="1:6">
      <c r="A431" s="35">
        <v>523</v>
      </c>
      <c r="B431" s="35">
        <v>430</v>
      </c>
      <c r="C431" s="38">
        <v>2.2823330515638212</v>
      </c>
      <c r="D431" s="38">
        <f>SUM($C$2:C431)</f>
        <v>1098.4282544378705</v>
      </c>
      <c r="E431" s="38">
        <v>10.449413514606011</v>
      </c>
      <c r="F431" s="38">
        <f>SUM($E$2:E431)</f>
        <v>2607.2889009624291</v>
      </c>
    </row>
    <row r="432" spans="1:6">
      <c r="A432" s="35">
        <v>187</v>
      </c>
      <c r="B432" s="35">
        <v>431</v>
      </c>
      <c r="C432" s="38">
        <v>2.2823330515638212</v>
      </c>
      <c r="D432" s="38">
        <f>SUM($C$2:C432)</f>
        <v>1100.7105874894344</v>
      </c>
      <c r="E432" s="38">
        <v>10.456980319762163</v>
      </c>
      <c r="F432" s="38">
        <f>SUM($E$2:E432)</f>
        <v>2617.7458812821915</v>
      </c>
    </row>
    <row r="433" spans="1:6">
      <c r="A433" s="35">
        <v>411</v>
      </c>
      <c r="B433" s="35">
        <v>432</v>
      </c>
      <c r="C433" s="38">
        <v>2.4513947590870679</v>
      </c>
      <c r="D433" s="38">
        <f>SUM($C$2:C433)</f>
        <v>1103.1619822485216</v>
      </c>
      <c r="E433" s="38">
        <v>11.295856509059607</v>
      </c>
      <c r="F433" s="38">
        <f>SUM($E$2:E433)</f>
        <v>2629.0417377912513</v>
      </c>
    </row>
    <row r="434" spans="1:6">
      <c r="A434" s="35">
        <v>26</v>
      </c>
      <c r="B434" s="35">
        <v>433</v>
      </c>
      <c r="C434" s="38">
        <v>2.6204564666103143</v>
      </c>
      <c r="D434" s="38">
        <f>SUM($C$2:C434)</f>
        <v>1105.7824387151318</v>
      </c>
      <c r="E434" s="38">
        <v>12.078436511006018</v>
      </c>
      <c r="F434" s="38">
        <f>SUM($E$2:E434)</f>
        <v>2641.1201743022575</v>
      </c>
    </row>
    <row r="435" spans="1:6">
      <c r="A435" s="35">
        <v>135</v>
      </c>
      <c r="B435" s="35">
        <v>434</v>
      </c>
      <c r="C435" s="38">
        <v>2.7895181741335597</v>
      </c>
      <c r="D435" s="38">
        <f>SUM($C$2:C435)</f>
        <v>1108.5719568892653</v>
      </c>
      <c r="E435" s="38">
        <v>12.886778905118049</v>
      </c>
      <c r="F435" s="38">
        <f>SUM($E$2:E435)</f>
        <v>2654.0069532073758</v>
      </c>
    </row>
    <row r="436" spans="1:6">
      <c r="A436" s="35">
        <v>558</v>
      </c>
      <c r="B436" s="35">
        <v>435</v>
      </c>
      <c r="C436" s="38">
        <v>1.7751479289940832</v>
      </c>
      <c r="D436" s="38">
        <f>SUM($C$2:C436)</f>
        <v>1110.3471048182594</v>
      </c>
      <c r="E436" s="38">
        <v>8.2293486390236925</v>
      </c>
      <c r="F436" s="38">
        <f>SUM($E$2:E436)</f>
        <v>2662.2363018463993</v>
      </c>
    </row>
    <row r="437" spans="1:6">
      <c r="A437" s="35">
        <v>31</v>
      </c>
      <c r="B437" s="35">
        <v>436</v>
      </c>
      <c r="C437" s="38">
        <v>3.7193575655114137</v>
      </c>
      <c r="D437" s="38">
        <f>SUM($C$2:C437)</f>
        <v>1114.0664623837708</v>
      </c>
      <c r="E437" s="38">
        <v>17.249646456804982</v>
      </c>
      <c r="F437" s="38">
        <f>SUM($E$2:E437)</f>
        <v>2679.4859483032042</v>
      </c>
    </row>
    <row r="438" spans="1:6">
      <c r="A438" s="35">
        <v>556</v>
      </c>
      <c r="B438" s="35">
        <v>437</v>
      </c>
      <c r="C438" s="38">
        <v>3.2967032967032974</v>
      </c>
      <c r="D438" s="38">
        <f>SUM($C$2:C438)</f>
        <v>1117.3631656804741</v>
      </c>
      <c r="E438" s="38">
        <v>15.353637975854305</v>
      </c>
      <c r="F438" s="38">
        <f>SUM($E$2:E438)</f>
        <v>2694.8395862790585</v>
      </c>
    </row>
    <row r="439" spans="1:6">
      <c r="A439" s="35">
        <v>552</v>
      </c>
      <c r="B439" s="35">
        <v>438</v>
      </c>
      <c r="C439" s="38">
        <v>1.521555367709214</v>
      </c>
      <c r="D439" s="38">
        <f>SUM($C$2:C439)</f>
        <v>1118.8847210481833</v>
      </c>
      <c r="E439" s="38">
        <v>7.1138698952490103</v>
      </c>
      <c r="F439" s="38">
        <f>SUM($E$2:E439)</f>
        <v>2701.9534561743076</v>
      </c>
    </row>
    <row r="440" spans="1:6">
      <c r="A440" s="35">
        <v>347</v>
      </c>
      <c r="B440" s="35">
        <v>439</v>
      </c>
      <c r="C440" s="38">
        <v>1.0143702451394758</v>
      </c>
      <c r="D440" s="38">
        <f>SUM($C$2:C440)</f>
        <v>1119.8990912933227</v>
      </c>
      <c r="E440" s="38">
        <v>4.7636495896461462</v>
      </c>
      <c r="F440" s="38">
        <f>SUM($E$2:E440)</f>
        <v>2706.7171057639539</v>
      </c>
    </row>
    <row r="441" spans="1:6">
      <c r="A441" s="35">
        <v>485</v>
      </c>
      <c r="B441" s="35">
        <v>440</v>
      </c>
      <c r="C441" s="38">
        <v>1.014370245139476</v>
      </c>
      <c r="D441" s="38">
        <f>SUM($C$2:C441)</f>
        <v>1120.9134615384621</v>
      </c>
      <c r="E441" s="38">
        <v>4.769476928856033</v>
      </c>
      <c r="F441" s="38">
        <f>SUM($E$2:E441)</f>
        <v>2711.4865826928099</v>
      </c>
    </row>
    <row r="442" spans="1:6">
      <c r="A442" s="35">
        <v>337</v>
      </c>
      <c r="B442" s="35">
        <v>441</v>
      </c>
      <c r="C442" s="38">
        <v>2.5359256128486907</v>
      </c>
      <c r="D442" s="38">
        <f>SUM($C$2:C442)</f>
        <v>1123.4493871513107</v>
      </c>
      <c r="E442" s="38">
        <v>11.942683130149568</v>
      </c>
      <c r="F442" s="38">
        <f>SUM($E$2:E442)</f>
        <v>2723.4292658229592</v>
      </c>
    </row>
    <row r="443" spans="1:6">
      <c r="A443" s="35">
        <v>750</v>
      </c>
      <c r="B443" s="35">
        <v>442</v>
      </c>
      <c r="C443" s="38">
        <v>2.3668639053254479</v>
      </c>
      <c r="D443" s="38">
        <f>SUM($C$2:C443)</f>
        <v>1125.8162510566362</v>
      </c>
      <c r="E443" s="38">
        <v>11.164729205061278</v>
      </c>
      <c r="F443" s="38">
        <f>SUM($E$2:E443)</f>
        <v>2734.5939950280203</v>
      </c>
    </row>
    <row r="444" spans="1:6">
      <c r="A444" s="35">
        <v>583</v>
      </c>
      <c r="B444" s="35">
        <v>443</v>
      </c>
      <c r="C444" s="38">
        <v>3.1276415891800515</v>
      </c>
      <c r="D444" s="38">
        <f>SUM($C$2:C444)</f>
        <v>1128.9438926458163</v>
      </c>
      <c r="E444" s="38">
        <v>14.818480123822951</v>
      </c>
      <c r="F444" s="38">
        <f>SUM($E$2:E444)</f>
        <v>2749.4124751518434</v>
      </c>
    </row>
    <row r="445" spans="1:6">
      <c r="A445" s="35">
        <v>906</v>
      </c>
      <c r="B445" s="35">
        <v>444</v>
      </c>
      <c r="C445" s="38">
        <v>2.4513947590870675</v>
      </c>
      <c r="D445" s="38">
        <f>SUM($C$2:C445)</f>
        <v>1131.3952874049035</v>
      </c>
      <c r="E445" s="38">
        <v>11.682761007379291</v>
      </c>
      <c r="F445" s="38">
        <f>SUM($E$2:E445)</f>
        <v>2761.0952361592226</v>
      </c>
    </row>
    <row r="446" spans="1:6">
      <c r="A446" s="35">
        <v>225</v>
      </c>
      <c r="B446" s="35">
        <v>445</v>
      </c>
      <c r="C446" s="38">
        <v>1.6060862214708371</v>
      </c>
      <c r="D446" s="38">
        <f>SUM($C$2:C446)</f>
        <v>1133.0013736263743</v>
      </c>
      <c r="E446" s="38">
        <v>7.6714482269747108</v>
      </c>
      <c r="F446" s="38">
        <f>SUM($E$2:E446)</f>
        <v>2768.7666843861975</v>
      </c>
    </row>
    <row r="447" spans="1:6">
      <c r="A447" s="35">
        <v>319</v>
      </c>
      <c r="B447" s="35">
        <v>446</v>
      </c>
      <c r="C447" s="38">
        <v>1.86</v>
      </c>
      <c r="D447" s="38">
        <f>SUM($C$2:C447)</f>
        <v>1134.8613736263742</v>
      </c>
      <c r="E447" s="38">
        <v>8.9403144915918897</v>
      </c>
      <c r="F447" s="38">
        <f>SUM($E$2:E447)</f>
        <v>2777.7069988777894</v>
      </c>
    </row>
    <row r="448" spans="1:6">
      <c r="A448" s="35">
        <v>5</v>
      </c>
      <c r="B448" s="35">
        <v>447</v>
      </c>
      <c r="C448" s="38">
        <v>1.2679628064243449</v>
      </c>
      <c r="D448" s="38">
        <f>SUM($C$2:C448)</f>
        <v>1136.1293364327985</v>
      </c>
      <c r="E448" s="38">
        <v>6.1161884656903682</v>
      </c>
      <c r="F448" s="38">
        <f>SUM($E$2:E448)</f>
        <v>2783.8231873434797</v>
      </c>
    </row>
    <row r="449" spans="1:6">
      <c r="A449" s="35">
        <v>940</v>
      </c>
      <c r="B449" s="35">
        <v>448</v>
      </c>
      <c r="C449" s="38">
        <v>2.7895181741335593</v>
      </c>
      <c r="D449" s="38">
        <f>SUM($C$2:C449)</f>
        <v>1138.918854606932</v>
      </c>
      <c r="E449" s="38">
        <v>13.472039650259916</v>
      </c>
      <c r="F449" s="38">
        <f>SUM($E$2:E449)</f>
        <v>2797.2952269937396</v>
      </c>
    </row>
    <row r="450" spans="1:6">
      <c r="A450" s="35">
        <v>635</v>
      </c>
      <c r="B450" s="35">
        <v>449</v>
      </c>
      <c r="C450" s="38">
        <v>2.874049027895182</v>
      </c>
      <c r="D450" s="38">
        <f>SUM($C$2:C450)</f>
        <v>1141.7929036348271</v>
      </c>
      <c r="E450" s="38">
        <v>13.900248379196343</v>
      </c>
      <c r="F450" s="38">
        <f>SUM($E$2:E450)</f>
        <v>2811.195475372936</v>
      </c>
    </row>
    <row r="451" spans="1:6">
      <c r="A451" s="35">
        <v>34</v>
      </c>
      <c r="B451" s="35">
        <v>450</v>
      </c>
      <c r="C451" s="38">
        <v>1.521555367709214</v>
      </c>
      <c r="D451" s="38">
        <f>SUM($C$2:C451)</f>
        <v>1143.3144590025363</v>
      </c>
      <c r="E451" s="38">
        <v>7.3595493596977644</v>
      </c>
      <c r="F451" s="38">
        <f>SUM($E$2:E451)</f>
        <v>2818.5550247326337</v>
      </c>
    </row>
    <row r="452" spans="1:6">
      <c r="A452" s="35">
        <v>22</v>
      </c>
      <c r="B452" s="35">
        <v>451</v>
      </c>
      <c r="C452" s="38">
        <v>1.4370245139475908</v>
      </c>
      <c r="D452" s="38">
        <f>SUM($C$2:C452)</f>
        <v>1144.7514835164839</v>
      </c>
      <c r="E452" s="38">
        <v>6.9531894806843804</v>
      </c>
      <c r="F452" s="38">
        <f>SUM($E$2:E452)</f>
        <v>2825.5082142133178</v>
      </c>
    </row>
    <row r="453" spans="1:6">
      <c r="A453" s="35">
        <v>90</v>
      </c>
      <c r="B453" s="35">
        <v>452</v>
      </c>
      <c r="C453" s="38">
        <v>1.437024513947591</v>
      </c>
      <c r="D453" s="38">
        <f>SUM($C$2:C453)</f>
        <v>1146.1885080304314</v>
      </c>
      <c r="E453" s="38">
        <v>6.9636603501764158</v>
      </c>
      <c r="F453" s="38">
        <f>SUM($E$2:E453)</f>
        <v>2832.4718745634941</v>
      </c>
    </row>
    <row r="454" spans="1:6">
      <c r="A454" s="35">
        <v>124</v>
      </c>
      <c r="B454" s="35">
        <v>453</v>
      </c>
      <c r="C454" s="38">
        <v>3.8038884192730356</v>
      </c>
      <c r="D454" s="38">
        <f>SUM($C$2:C454)</f>
        <v>1149.9923964497045</v>
      </c>
      <c r="E454" s="38">
        <v>18.43340218299663</v>
      </c>
      <c r="F454" s="38">
        <f>SUM($E$2:E454)</f>
        <v>2850.9052767464909</v>
      </c>
    </row>
    <row r="455" spans="1:6">
      <c r="A455" s="35">
        <v>983</v>
      </c>
      <c r="B455" s="35">
        <v>454</v>
      </c>
      <c r="C455" s="38">
        <v>0.42265426880811502</v>
      </c>
      <c r="D455" s="38">
        <f>SUM($C$2:C455)</f>
        <v>1150.4150507185127</v>
      </c>
      <c r="E455" s="38">
        <v>2.0692264484635428</v>
      </c>
      <c r="F455" s="38">
        <f>SUM($E$2:E455)</f>
        <v>2852.9745031949547</v>
      </c>
    </row>
    <row r="456" spans="1:6">
      <c r="A456" s="35">
        <v>292</v>
      </c>
      <c r="B456" s="35">
        <v>455</v>
      </c>
      <c r="C456" s="38">
        <v>1.2679628064243449</v>
      </c>
      <c r="D456" s="38">
        <f>SUM($C$2:C456)</f>
        <v>1151.683013524937</v>
      </c>
      <c r="E456" s="38">
        <v>6.2691620772983336</v>
      </c>
      <c r="F456" s="38">
        <f>SUM($E$2:E456)</f>
        <v>2859.2436652722531</v>
      </c>
    </row>
    <row r="457" spans="1:6">
      <c r="A457" s="35">
        <v>506</v>
      </c>
      <c r="B457" s="35">
        <v>456</v>
      </c>
      <c r="C457" s="38">
        <v>3.4657650042265438</v>
      </c>
      <c r="D457" s="38">
        <f>SUM($C$2:C457)</f>
        <v>1155.1487785291636</v>
      </c>
      <c r="E457" s="38">
        <v>17.196864815717642</v>
      </c>
      <c r="F457" s="38">
        <f>SUM($E$2:E457)</f>
        <v>2876.4405300879707</v>
      </c>
    </row>
    <row r="458" spans="1:6">
      <c r="A458" s="35">
        <v>127</v>
      </c>
      <c r="B458" s="35">
        <v>457</v>
      </c>
      <c r="C458" s="38">
        <v>2.1978021978021984</v>
      </c>
      <c r="D458" s="38">
        <f>SUM($C$2:C458)</f>
        <v>1157.3465807269658</v>
      </c>
      <c r="E458" s="38">
        <v>10.992509710996817</v>
      </c>
      <c r="F458" s="38">
        <f>SUM($E$2:E458)</f>
        <v>2887.4330397989675</v>
      </c>
    </row>
    <row r="459" spans="1:6">
      <c r="A459" s="35">
        <v>2</v>
      </c>
      <c r="B459" s="35">
        <v>458</v>
      </c>
      <c r="C459" s="38">
        <v>2.2823330515638207</v>
      </c>
      <c r="D459" s="38">
        <f>SUM($C$2:C459)</f>
        <v>1159.6289137785297</v>
      </c>
      <c r="E459" s="38">
        <v>11.440004545222759</v>
      </c>
      <c r="F459" s="38">
        <f>SUM($E$2:E459)</f>
        <v>2898.87304434419</v>
      </c>
    </row>
    <row r="460" spans="1:6">
      <c r="A460" s="35">
        <v>511</v>
      </c>
      <c r="B460" s="35">
        <v>459</v>
      </c>
      <c r="C460" s="38">
        <v>1.2679628064243449</v>
      </c>
      <c r="D460" s="38">
        <f>SUM($C$2:C460)</f>
        <v>1160.896876584954</v>
      </c>
      <c r="E460" s="38">
        <v>6.3978555466090556</v>
      </c>
      <c r="F460" s="38">
        <f>SUM($E$2:E460)</f>
        <v>2905.2708998907992</v>
      </c>
    </row>
    <row r="461" spans="1:6">
      <c r="A461" s="35">
        <v>529</v>
      </c>
      <c r="B461" s="35">
        <v>460</v>
      </c>
      <c r="C461" s="38">
        <v>1.3524936601859678</v>
      </c>
      <c r="D461" s="38">
        <f>SUM($C$2:C461)</f>
        <v>1162.24937024514</v>
      </c>
      <c r="E461" s="38">
        <v>6.8431701421429443</v>
      </c>
      <c r="F461" s="38">
        <f>SUM($E$2:E461)</f>
        <v>2912.114070032942</v>
      </c>
    </row>
    <row r="462" spans="1:6">
      <c r="A462" s="35">
        <v>11</v>
      </c>
      <c r="B462" s="35">
        <v>461</v>
      </c>
      <c r="C462" s="38">
        <v>1.6906170752324599</v>
      </c>
      <c r="D462" s="38">
        <f>SUM($C$2:C462)</f>
        <v>1163.9399873203724</v>
      </c>
      <c r="E462" s="38">
        <v>8.5557831219857086</v>
      </c>
      <c r="F462" s="38">
        <f>SUM($E$2:E462)</f>
        <v>2920.6698531549278</v>
      </c>
    </row>
    <row r="463" spans="1:6">
      <c r="A463" s="35">
        <v>216</v>
      </c>
      <c r="B463" s="35">
        <v>462</v>
      </c>
      <c r="C463" s="38">
        <v>3.46576500422655</v>
      </c>
      <c r="D463" s="38">
        <f>SUM($C$2:C463)</f>
        <v>1167.405752324599</v>
      </c>
      <c r="E463" s="38">
        <v>17.561591641950137</v>
      </c>
      <c r="F463" s="38">
        <f>SUM($E$2:E463)</f>
        <v>2938.2314447968779</v>
      </c>
    </row>
    <row r="464" spans="1:6">
      <c r="A464" s="35">
        <v>546</v>
      </c>
      <c r="B464" s="35">
        <v>463</v>
      </c>
      <c r="C464" s="38">
        <v>3.1276415891800524</v>
      </c>
      <c r="D464" s="38">
        <f>SUM($C$2:C464)</f>
        <v>1170.533393913779</v>
      </c>
      <c r="E464" s="38">
        <v>15.881431802045212</v>
      </c>
      <c r="F464" s="38">
        <f>SUM($E$2:E464)</f>
        <v>2954.1128765989233</v>
      </c>
    </row>
    <row r="465" spans="1:6">
      <c r="A465" s="35">
        <v>222</v>
      </c>
      <c r="B465" s="35">
        <v>464</v>
      </c>
      <c r="C465" s="38">
        <v>1.3524936601859681</v>
      </c>
      <c r="D465" s="38">
        <f>SUM($C$2:C465)</f>
        <v>1171.885887573965</v>
      </c>
      <c r="E465" s="38">
        <v>6.8783666270448141</v>
      </c>
      <c r="F465" s="38">
        <f>SUM($E$2:E465)</f>
        <v>2960.991243225968</v>
      </c>
    </row>
    <row r="466" spans="1:6">
      <c r="A466" s="35">
        <v>722</v>
      </c>
      <c r="B466" s="35">
        <v>465</v>
      </c>
      <c r="C466" s="38">
        <v>2.2823330515638207</v>
      </c>
      <c r="D466" s="38">
        <f>SUM($C$2:C466)</f>
        <v>1174.1682206255289</v>
      </c>
      <c r="E466" s="38">
        <v>11.621021101117858</v>
      </c>
      <c r="F466" s="38">
        <f>SUM($E$2:E466)</f>
        <v>2972.612264327086</v>
      </c>
    </row>
    <row r="467" spans="1:6">
      <c r="A467" s="35">
        <v>1</v>
      </c>
      <c r="B467" s="35">
        <v>466</v>
      </c>
      <c r="C467" s="38">
        <v>0.76077768385460698</v>
      </c>
      <c r="D467" s="38">
        <f>SUM($C$2:C467)</f>
        <v>1174.9289983093836</v>
      </c>
      <c r="E467" s="38">
        <v>3.8772139470041367</v>
      </c>
      <c r="F467" s="38">
        <f>SUM($E$2:E467)</f>
        <v>2976.4894782740903</v>
      </c>
    </row>
    <row r="468" spans="1:6">
      <c r="A468" s="35">
        <v>213</v>
      </c>
      <c r="B468" s="35">
        <v>467</v>
      </c>
      <c r="C468" s="38">
        <v>3.550295857988166</v>
      </c>
      <c r="D468" s="38">
        <f>SUM($C$2:C468)</f>
        <v>1178.4792941673718</v>
      </c>
      <c r="E468" s="38">
        <v>18.122478089171992</v>
      </c>
      <c r="F468" s="38">
        <f>SUM($E$2:E468)</f>
        <v>2994.6119563632624</v>
      </c>
    </row>
    <row r="469" spans="1:6">
      <c r="A469" s="35">
        <v>980</v>
      </c>
      <c r="B469" s="35">
        <v>468</v>
      </c>
      <c r="C469" s="38">
        <v>2.6204564666103138</v>
      </c>
      <c r="D469" s="38">
        <f>SUM($C$2:C469)</f>
        <v>1181.099750633982</v>
      </c>
      <c r="E469" s="38">
        <v>13.426276355425701</v>
      </c>
      <c r="F469" s="38">
        <f>SUM($E$2:E469)</f>
        <v>3008.0382327186881</v>
      </c>
    </row>
    <row r="470" spans="1:6">
      <c r="A470" s="35">
        <v>215</v>
      </c>
      <c r="B470" s="35">
        <v>469</v>
      </c>
      <c r="C470" s="38">
        <v>2.9585798816568056</v>
      </c>
      <c r="D470" s="38">
        <f>SUM($C$2:C470)</f>
        <v>1184.0583305156388</v>
      </c>
      <c r="E470" s="38">
        <v>15.172118948400717</v>
      </c>
      <c r="F470" s="38">
        <f>SUM($E$2:E470)</f>
        <v>3023.2103516670886</v>
      </c>
    </row>
    <row r="471" spans="1:6">
      <c r="A471" s="35">
        <v>105</v>
      </c>
      <c r="B471" s="35">
        <v>470</v>
      </c>
      <c r="C471" s="38">
        <v>2.6204564666103134</v>
      </c>
      <c r="D471" s="38">
        <f>SUM($C$2:C471)</f>
        <v>1186.678786982249</v>
      </c>
      <c r="E471" s="38">
        <v>13.440975320911416</v>
      </c>
      <c r="F471" s="38">
        <f>SUM($E$2:E471)</f>
        <v>3036.6513269880002</v>
      </c>
    </row>
    <row r="472" spans="1:6">
      <c r="A472" s="35">
        <v>484</v>
      </c>
      <c r="B472" s="35">
        <v>471</v>
      </c>
      <c r="C472" s="38">
        <v>1.6060862214708371</v>
      </c>
      <c r="D472" s="38">
        <f>SUM($C$2:C472)</f>
        <v>1188.2848732037198</v>
      </c>
      <c r="E472" s="38">
        <v>8.2613586602314033</v>
      </c>
      <c r="F472" s="38">
        <f>SUM($E$2:E472)</f>
        <v>3044.9126856482317</v>
      </c>
    </row>
    <row r="473" spans="1:6">
      <c r="A473" s="35">
        <v>590</v>
      </c>
      <c r="B473" s="35">
        <v>472</v>
      </c>
      <c r="C473" s="38">
        <v>1.437024513947591</v>
      </c>
      <c r="D473" s="38">
        <f>SUM($C$2:C473)</f>
        <v>1189.7218977176674</v>
      </c>
      <c r="E473" s="38">
        <v>7.3917926657396311</v>
      </c>
      <c r="F473" s="38">
        <f>SUM($E$2:E473)</f>
        <v>3052.3044783139712</v>
      </c>
    </row>
    <row r="474" spans="1:6">
      <c r="A474" s="35">
        <v>724</v>
      </c>
      <c r="B474" s="35">
        <v>473</v>
      </c>
      <c r="C474" s="38">
        <v>3.0431107354184284</v>
      </c>
      <c r="D474" s="38">
        <f>SUM($C$2:C474)</f>
        <v>1192.7650084530858</v>
      </c>
      <c r="E474" s="38">
        <v>15.674569426539669</v>
      </c>
      <c r="F474" s="38">
        <f>SUM($E$2:E474)</f>
        <v>3067.9790477405109</v>
      </c>
    </row>
    <row r="475" spans="1:6">
      <c r="A475" s="35">
        <v>733</v>
      </c>
      <c r="B475" s="35">
        <v>474</v>
      </c>
      <c r="C475" s="38">
        <v>2.9585798816568052</v>
      </c>
      <c r="D475" s="38">
        <f>SUM($C$2:C475)</f>
        <v>1195.7235883347425</v>
      </c>
      <c r="E475" s="38">
        <v>15.27424116637944</v>
      </c>
      <c r="F475" s="38">
        <f>SUM($E$2:E475)</f>
        <v>3083.2532889068902</v>
      </c>
    </row>
    <row r="476" spans="1:6">
      <c r="A476" s="35">
        <v>274</v>
      </c>
      <c r="B476" s="35">
        <v>475</v>
      </c>
      <c r="C476" s="38">
        <v>2.0287404902789521</v>
      </c>
      <c r="D476" s="38">
        <f>SUM($C$2:C476)</f>
        <v>1197.7523288250216</v>
      </c>
      <c r="E476" s="38">
        <v>10.474253985993633</v>
      </c>
      <c r="F476" s="38">
        <f>SUM($E$2:E476)</f>
        <v>3093.7275428928838</v>
      </c>
    </row>
    <row r="477" spans="1:6">
      <c r="A477" s="35">
        <v>1014</v>
      </c>
      <c r="B477" s="35">
        <v>476</v>
      </c>
      <c r="C477" s="38">
        <v>2.7895181741335584</v>
      </c>
      <c r="D477" s="38">
        <f>SUM($C$2:C477)</f>
        <v>1200.541846999155</v>
      </c>
      <c r="E477" s="38">
        <v>14.434775884559016</v>
      </c>
      <c r="F477" s="38">
        <f>SUM($E$2:E477)</f>
        <v>3108.1623187774426</v>
      </c>
    </row>
    <row r="478" spans="1:6">
      <c r="A478" s="35">
        <v>627</v>
      </c>
      <c r="B478" s="35">
        <v>477</v>
      </c>
      <c r="C478" s="38">
        <v>3.3812341504649215</v>
      </c>
      <c r="D478" s="38">
        <f>SUM($C$2:C478)</f>
        <v>1203.92308114962</v>
      </c>
      <c r="E478" s="38">
        <v>17.509477528557223</v>
      </c>
      <c r="F478" s="38">
        <f>SUM($E$2:E478)</f>
        <v>3125.6717963059996</v>
      </c>
    </row>
    <row r="479" spans="1:6">
      <c r="A479" s="35">
        <v>29</v>
      </c>
      <c r="B479" s="35">
        <v>478</v>
      </c>
      <c r="C479" s="38">
        <v>2.3668639053254443</v>
      </c>
      <c r="D479" s="38">
        <f>SUM($C$2:C479)</f>
        <v>1206.2899450549455</v>
      </c>
      <c r="E479" s="38">
        <v>12.282533224071146</v>
      </c>
      <c r="F479" s="38">
        <f>SUM($E$2:E479)</f>
        <v>3137.9543295300709</v>
      </c>
    </row>
    <row r="480" spans="1:6">
      <c r="A480" s="35">
        <v>805</v>
      </c>
      <c r="B480" s="35">
        <v>479</v>
      </c>
      <c r="C480" s="38">
        <v>1.859678782755706</v>
      </c>
      <c r="D480" s="38">
        <f>SUM($C$2:C480)</f>
        <v>1208.1496238377013</v>
      </c>
      <c r="E480" s="38">
        <v>9.6649445164221586</v>
      </c>
      <c r="F480" s="38">
        <f>SUM($E$2:E480)</f>
        <v>3147.619274046493</v>
      </c>
    </row>
    <row r="481" spans="1:6">
      <c r="A481" s="35">
        <v>489</v>
      </c>
      <c r="B481" s="35">
        <v>480</v>
      </c>
      <c r="C481" s="38">
        <v>3.6348267117497892</v>
      </c>
      <c r="D481" s="38">
        <f>SUM($C$2:C481)</f>
        <v>1211.7844505494511</v>
      </c>
      <c r="E481" s="38">
        <v>18.995313410281895</v>
      </c>
      <c r="F481" s="38">
        <f>SUM($E$2:E481)</f>
        <v>3166.6145874567751</v>
      </c>
    </row>
    <row r="482" spans="1:6">
      <c r="A482" s="35">
        <v>603</v>
      </c>
      <c r="B482" s="35">
        <v>481</v>
      </c>
      <c r="C482" s="38">
        <v>1.2679628064243451</v>
      </c>
      <c r="D482" s="38">
        <f>SUM($C$2:C482)</f>
        <v>1213.0524133558754</v>
      </c>
      <c r="E482" s="38">
        <v>6.6351671629064866</v>
      </c>
      <c r="F482" s="38">
        <f>SUM($E$2:E482)</f>
        <v>3173.2497546196814</v>
      </c>
    </row>
    <row r="483" spans="1:6">
      <c r="A483" s="35">
        <v>872</v>
      </c>
      <c r="B483" s="35">
        <v>482</v>
      </c>
      <c r="C483" s="38">
        <v>3.2967032967032983</v>
      </c>
      <c r="D483" s="38">
        <f>SUM($C$2:C483)</f>
        <v>1216.3491166525787</v>
      </c>
      <c r="E483" s="38">
        <v>17.304060480799848</v>
      </c>
      <c r="F483" s="38">
        <f>SUM($E$2:E483)</f>
        <v>3190.5538151004812</v>
      </c>
    </row>
    <row r="484" spans="1:6">
      <c r="A484" s="35">
        <v>314</v>
      </c>
      <c r="B484" s="35">
        <v>483</v>
      </c>
      <c r="C484" s="38">
        <v>3.5502958579881678</v>
      </c>
      <c r="D484" s="38">
        <f>SUM($C$2:C484)</f>
        <v>1219.8994125105669</v>
      </c>
      <c r="E484" s="38">
        <v>18.672122288987865</v>
      </c>
      <c r="F484" s="38">
        <f>SUM($E$2:E484)</f>
        <v>3209.225937389469</v>
      </c>
    </row>
    <row r="485" spans="1:6">
      <c r="A485" s="35">
        <v>744</v>
      </c>
      <c r="B485" s="35">
        <v>484</v>
      </c>
      <c r="C485" s="38">
        <v>2.4513947590870675</v>
      </c>
      <c r="D485" s="38">
        <f>SUM($C$2:C485)</f>
        <v>1222.3508072696541</v>
      </c>
      <c r="E485" s="38">
        <v>12.910642808778189</v>
      </c>
      <c r="F485" s="38">
        <f>SUM($E$2:E485)</f>
        <v>3222.136580198247</v>
      </c>
    </row>
    <row r="486" spans="1:6">
      <c r="A486" s="35">
        <v>15</v>
      </c>
      <c r="B486" s="35">
        <v>485</v>
      </c>
      <c r="C486" s="38">
        <v>1.2679628064243449</v>
      </c>
      <c r="D486" s="38">
        <f>SUM($C$2:C486)</f>
        <v>1223.6187700760784</v>
      </c>
      <c r="E486" s="38">
        <v>6.7089541921657281</v>
      </c>
      <c r="F486" s="38">
        <f>SUM($E$2:E486)</f>
        <v>3228.8455343904129</v>
      </c>
    </row>
    <row r="487" spans="1:6">
      <c r="A487" s="35">
        <v>721</v>
      </c>
      <c r="B487" s="35">
        <v>486</v>
      </c>
      <c r="C487" s="38">
        <v>2.2823330515638207</v>
      </c>
      <c r="D487" s="38">
        <f>SUM($C$2:C487)</f>
        <v>1225.9011031276423</v>
      </c>
      <c r="E487" s="38">
        <v>12.12596448726838</v>
      </c>
      <c r="F487" s="38">
        <f>SUM($E$2:E487)</f>
        <v>3240.9714988776814</v>
      </c>
    </row>
    <row r="488" spans="1:6">
      <c r="A488" s="35">
        <v>575</v>
      </c>
      <c r="B488" s="35">
        <v>487</v>
      </c>
      <c r="C488" s="38">
        <v>1.8596787827557058</v>
      </c>
      <c r="D488" s="38">
        <f>SUM($C$2:C488)</f>
        <v>1227.760781910398</v>
      </c>
      <c r="E488" s="38">
        <v>9.9508328858621393</v>
      </c>
      <c r="F488" s="38">
        <f>SUM($E$2:E488)</f>
        <v>3250.9223317635433</v>
      </c>
    </row>
    <row r="489" spans="1:6">
      <c r="A489" s="35">
        <v>702</v>
      </c>
      <c r="B489" s="35">
        <v>488</v>
      </c>
      <c r="C489" s="38">
        <v>1.521555367709214</v>
      </c>
      <c r="D489" s="38">
        <f>SUM($C$2:C489)</f>
        <v>1229.2823372781072</v>
      </c>
      <c r="E489" s="38">
        <v>8.1552736074742143</v>
      </c>
      <c r="F489" s="38">
        <f>SUM($E$2:E489)</f>
        <v>3259.0776053710174</v>
      </c>
    </row>
    <row r="490" spans="1:6">
      <c r="A490" s="35">
        <v>981</v>
      </c>
      <c r="B490" s="35">
        <v>489</v>
      </c>
      <c r="C490" s="38">
        <v>3.3812341504649224</v>
      </c>
      <c r="D490" s="38">
        <f>SUM($C$2:C490)</f>
        <v>1232.6635714285721</v>
      </c>
      <c r="E490" s="38">
        <v>18.160336229902342</v>
      </c>
      <c r="F490" s="38">
        <f>SUM($E$2:E490)</f>
        <v>3277.2379416009198</v>
      </c>
    </row>
    <row r="491" spans="1:6">
      <c r="A491" s="35">
        <v>6</v>
      </c>
      <c r="B491" s="35">
        <v>490</v>
      </c>
      <c r="C491" s="38">
        <v>3.2967032967032983</v>
      </c>
      <c r="D491" s="38">
        <f>SUM($C$2:C491)</f>
        <v>1235.9602747252754</v>
      </c>
      <c r="E491" s="38">
        <v>17.711241525180842</v>
      </c>
      <c r="F491" s="38">
        <f>SUM($E$2:E491)</f>
        <v>3294.9491831261007</v>
      </c>
    </row>
    <row r="492" spans="1:6">
      <c r="A492" s="35">
        <v>417</v>
      </c>
      <c r="B492" s="35">
        <v>491</v>
      </c>
      <c r="C492" s="38">
        <v>3.1276415891800515</v>
      </c>
      <c r="D492" s="38">
        <f>SUM($C$2:C492)</f>
        <v>1239.0879163144555</v>
      </c>
      <c r="E492" s="38">
        <v>16.808156114640799</v>
      </c>
      <c r="F492" s="38">
        <f>SUM($E$2:E492)</f>
        <v>3311.7573392407417</v>
      </c>
    </row>
    <row r="493" spans="1:6">
      <c r="A493" s="35">
        <v>521</v>
      </c>
      <c r="B493" s="35">
        <v>492</v>
      </c>
      <c r="C493" s="38">
        <v>3.3812341504649206</v>
      </c>
      <c r="D493" s="38">
        <f>SUM($C$2:C493)</f>
        <v>1242.4691504649204</v>
      </c>
      <c r="E493" s="38">
        <v>18.197188101598904</v>
      </c>
      <c r="F493" s="38">
        <f>SUM($E$2:E493)</f>
        <v>3329.9545273423405</v>
      </c>
    </row>
    <row r="494" spans="1:6">
      <c r="A494" s="35">
        <v>214</v>
      </c>
      <c r="B494" s="35">
        <v>493</v>
      </c>
      <c r="C494" s="38">
        <v>1.3524936601859678</v>
      </c>
      <c r="D494" s="38">
        <f>SUM($C$2:C494)</f>
        <v>1243.8216441251063</v>
      </c>
      <c r="E494" s="38">
        <v>7.3092184655625525</v>
      </c>
      <c r="F494" s="38">
        <f>SUM($E$2:E494)</f>
        <v>3337.263745807903</v>
      </c>
    </row>
    <row r="495" spans="1:6">
      <c r="A495" s="35">
        <v>263</v>
      </c>
      <c r="B495" s="35">
        <v>494</v>
      </c>
      <c r="C495" s="38">
        <v>2.4513947590870671</v>
      </c>
      <c r="D495" s="38">
        <f>SUM($C$2:C495)</f>
        <v>1246.2730388841935</v>
      </c>
      <c r="E495" s="38">
        <v>13.303278171409577</v>
      </c>
      <c r="F495" s="38">
        <f>SUM($E$2:E495)</f>
        <v>3350.5670239793126</v>
      </c>
    </row>
    <row r="496" spans="1:6">
      <c r="A496" s="35">
        <v>557</v>
      </c>
      <c r="B496" s="35">
        <v>495</v>
      </c>
      <c r="C496" s="38">
        <v>1.775147928994083</v>
      </c>
      <c r="D496" s="38">
        <f>SUM($C$2:C496)</f>
        <v>1248.0481868131876</v>
      </c>
      <c r="E496" s="38">
        <v>9.6376048492662409</v>
      </c>
      <c r="F496" s="38">
        <f>SUM($E$2:E496)</f>
        <v>3360.2046288285787</v>
      </c>
    </row>
    <row r="497" spans="1:6">
      <c r="A497" s="35">
        <v>847</v>
      </c>
      <c r="B497" s="35">
        <v>496</v>
      </c>
      <c r="C497" s="38">
        <v>2.1132713440405748</v>
      </c>
      <c r="D497" s="38">
        <f>SUM($C$2:C497)</f>
        <v>1250.1614581572283</v>
      </c>
      <c r="E497" s="38">
        <v>11.498740147228506</v>
      </c>
      <c r="F497" s="38">
        <f>SUM($E$2:E497)</f>
        <v>3371.7033689758073</v>
      </c>
    </row>
    <row r="498" spans="1:6">
      <c r="A498" s="35">
        <v>685</v>
      </c>
      <c r="B498" s="35">
        <v>497</v>
      </c>
      <c r="C498" s="38">
        <v>2.7895181741335588</v>
      </c>
      <c r="D498" s="38">
        <f>SUM($C$2:C498)</f>
        <v>1252.9509763313617</v>
      </c>
      <c r="E498" s="38">
        <v>15.210875944875445</v>
      </c>
      <c r="F498" s="38">
        <f>SUM($E$2:E498)</f>
        <v>3386.9142449206829</v>
      </c>
    </row>
    <row r="499" spans="1:6">
      <c r="A499" s="35">
        <v>865</v>
      </c>
      <c r="B499" s="35">
        <v>498</v>
      </c>
      <c r="C499" s="38">
        <v>3.1276415891800524</v>
      </c>
      <c r="D499" s="38">
        <f>SUM($C$2:C499)</f>
        <v>1256.0786179205418</v>
      </c>
      <c r="E499" s="38">
        <v>17.091585864276535</v>
      </c>
      <c r="F499" s="38">
        <f>SUM($E$2:E499)</f>
        <v>3404.0058307849595</v>
      </c>
    </row>
    <row r="500" spans="1:6">
      <c r="A500" s="35">
        <v>426</v>
      </c>
      <c r="B500" s="35">
        <v>499</v>
      </c>
      <c r="C500" s="38">
        <v>3.2121724429416747</v>
      </c>
      <c r="D500" s="38">
        <f>SUM($C$2:C500)</f>
        <v>1259.2907903634834</v>
      </c>
      <c r="E500" s="38">
        <v>17.566683410475299</v>
      </c>
      <c r="F500" s="38">
        <f>SUM($E$2:E500)</f>
        <v>3421.5725141954349</v>
      </c>
    </row>
    <row r="501" spans="1:6">
      <c r="A501" s="35">
        <v>220</v>
      </c>
      <c r="B501" s="35">
        <v>500</v>
      </c>
      <c r="C501" s="38">
        <v>3.0431107354184288</v>
      </c>
      <c r="D501" s="38">
        <f>SUM($C$2:C501)</f>
        <v>1262.3339010989018</v>
      </c>
      <c r="E501" s="38">
        <v>16.67226290198343</v>
      </c>
      <c r="F501" s="38">
        <f>SUM($E$2:E501)</f>
        <v>3438.2447770974181</v>
      </c>
    </row>
    <row r="502" spans="1:6">
      <c r="A502" s="35">
        <v>507</v>
      </c>
      <c r="B502" s="35">
        <v>501</v>
      </c>
      <c r="C502" s="38">
        <v>2.4513947590870675</v>
      </c>
      <c r="D502" s="38">
        <f>SUM($C$2:C502)</f>
        <v>1264.785295857989</v>
      </c>
      <c r="E502" s="38">
        <v>13.487129643294899</v>
      </c>
      <c r="F502" s="38">
        <f>SUM($E$2:E502)</f>
        <v>3451.7319067407129</v>
      </c>
    </row>
    <row r="503" spans="1:6">
      <c r="A503" s="35">
        <v>275</v>
      </c>
      <c r="B503" s="35">
        <v>502</v>
      </c>
      <c r="C503" s="38">
        <v>1.6906170752324599</v>
      </c>
      <c r="D503" s="38">
        <f>SUM($C$2:C503)</f>
        <v>1266.4759129332215</v>
      </c>
      <c r="E503" s="38">
        <v>9.403429146714819</v>
      </c>
      <c r="F503" s="38">
        <f>SUM($E$2:E503)</f>
        <v>3461.1353358874276</v>
      </c>
    </row>
    <row r="504" spans="1:6">
      <c r="A504" s="35">
        <v>719</v>
      </c>
      <c r="B504" s="35">
        <v>503</v>
      </c>
      <c r="C504" s="38">
        <v>2.198</v>
      </c>
      <c r="D504" s="38">
        <f>SUM($C$2:C504)</f>
        <v>1268.6739129332216</v>
      </c>
      <c r="E504" s="38">
        <v>12.226274928369524</v>
      </c>
      <c r="F504" s="38">
        <f>SUM($E$2:E504)</f>
        <v>3473.3616108157971</v>
      </c>
    </row>
    <row r="505" spans="1:6">
      <c r="A505" s="35">
        <v>419</v>
      </c>
      <c r="B505" s="35">
        <v>504</v>
      </c>
      <c r="C505" s="38">
        <v>2.3668639053254439</v>
      </c>
      <c r="D505" s="38">
        <f>SUM($C$2:C505)</f>
        <v>1271.0407768385471</v>
      </c>
      <c r="E505" s="38">
        <v>13.17589956828774</v>
      </c>
      <c r="F505" s="38">
        <f>SUM($E$2:E505)</f>
        <v>3486.5375103840847</v>
      </c>
    </row>
    <row r="506" spans="1:6">
      <c r="A506" s="35">
        <v>508</v>
      </c>
      <c r="B506" s="35">
        <v>505</v>
      </c>
      <c r="C506" s="38">
        <v>1.6060862214708365</v>
      </c>
      <c r="D506" s="38">
        <f>SUM($C$2:C506)</f>
        <v>1272.6468630600179</v>
      </c>
      <c r="E506" s="38">
        <v>8.9732508579695587</v>
      </c>
      <c r="F506" s="38">
        <f>SUM($E$2:E506)</f>
        <v>3495.5107612420543</v>
      </c>
    </row>
    <row r="507" spans="1:6">
      <c r="A507" s="35">
        <v>47</v>
      </c>
      <c r="B507" s="35">
        <v>506</v>
      </c>
      <c r="C507" s="38">
        <v>1.3524936601859681</v>
      </c>
      <c r="D507" s="38">
        <f>SUM($C$2:C507)</f>
        <v>1273.9993567202039</v>
      </c>
      <c r="E507" s="38">
        <v>7.5582192599094142</v>
      </c>
      <c r="F507" s="38">
        <f>SUM($E$2:E507)</f>
        <v>3503.0689805019638</v>
      </c>
    </row>
    <row r="508" spans="1:6">
      <c r="A508" s="35">
        <v>209</v>
      </c>
      <c r="B508" s="35">
        <v>507</v>
      </c>
      <c r="C508" s="38">
        <v>2.874049027895182</v>
      </c>
      <c r="D508" s="38">
        <f>SUM($C$2:C508)</f>
        <v>1276.873405748099</v>
      </c>
      <c r="E508" s="38">
        <v>16.21249520563401</v>
      </c>
      <c r="F508" s="38">
        <f>SUM($E$2:E508)</f>
        <v>3519.2814757075976</v>
      </c>
    </row>
    <row r="509" spans="1:6">
      <c r="A509" s="35">
        <v>731</v>
      </c>
      <c r="B509" s="35">
        <v>508</v>
      </c>
      <c r="C509" s="38">
        <v>2.8740490278951816</v>
      </c>
      <c r="D509" s="38">
        <f>SUM($C$2:C509)</f>
        <v>1279.7474547759941</v>
      </c>
      <c r="E509" s="38">
        <v>16.230530088676851</v>
      </c>
      <c r="F509" s="38">
        <f>SUM($E$2:E509)</f>
        <v>3535.5120057962745</v>
      </c>
    </row>
    <row r="510" spans="1:6">
      <c r="A510" s="35">
        <v>522</v>
      </c>
      <c r="B510" s="35">
        <v>509</v>
      </c>
      <c r="C510" s="38">
        <v>2.197802197802198</v>
      </c>
      <c r="D510" s="38">
        <f>SUM($C$2:C510)</f>
        <v>1281.9452569737964</v>
      </c>
      <c r="E510" s="38">
        <v>12.437211440590042</v>
      </c>
      <c r="F510" s="38">
        <f>SUM($E$2:E510)</f>
        <v>3547.9492172368646</v>
      </c>
    </row>
    <row r="511" spans="1:6">
      <c r="A511" s="35">
        <v>978</v>
      </c>
      <c r="B511" s="35">
        <v>510</v>
      </c>
      <c r="C511" s="38">
        <v>3.5502958579881678</v>
      </c>
      <c r="D511" s="38">
        <f>SUM($C$2:C511)</f>
        <v>1285.4955528317846</v>
      </c>
      <c r="E511" s="38">
        <v>20.098340449951717</v>
      </c>
      <c r="F511" s="38">
        <f>SUM($E$2:E511)</f>
        <v>3568.0475576868162</v>
      </c>
    </row>
    <row r="512" spans="1:6">
      <c r="A512" s="35">
        <v>771</v>
      </c>
      <c r="B512" s="35">
        <v>511</v>
      </c>
      <c r="C512" s="38">
        <v>1.2679628064243449</v>
      </c>
      <c r="D512" s="38">
        <f>SUM($C$2:C512)</f>
        <v>1286.7635156382089</v>
      </c>
      <c r="E512" s="38">
        <v>7.2116104033837551</v>
      </c>
      <c r="F512" s="38">
        <f>SUM($E$2:E512)</f>
        <v>3575.2591680902001</v>
      </c>
    </row>
    <row r="513" spans="1:6">
      <c r="A513" s="35">
        <v>525</v>
      </c>
      <c r="B513" s="35">
        <v>512</v>
      </c>
      <c r="C513" s="38">
        <v>1.775147928994083</v>
      </c>
      <c r="D513" s="38">
        <f>SUM($C$2:C513)</f>
        <v>1288.538663567203</v>
      </c>
      <c r="E513" s="38">
        <v>10.120204366607734</v>
      </c>
      <c r="F513" s="38">
        <f>SUM($E$2:E513)</f>
        <v>3585.3793724568077</v>
      </c>
    </row>
    <row r="514" spans="1:6">
      <c r="A514" s="35">
        <v>427</v>
      </c>
      <c r="B514" s="35">
        <v>513</v>
      </c>
      <c r="C514" s="38">
        <v>3.2121724429416751</v>
      </c>
      <c r="D514" s="38">
        <f>SUM($C$2:C514)</f>
        <v>1291.7508360101447</v>
      </c>
      <c r="E514" s="38">
        <v>18.324860157437548</v>
      </c>
      <c r="F514" s="38">
        <f>SUM($E$2:E514)</f>
        <v>3603.704232614245</v>
      </c>
    </row>
    <row r="515" spans="1:6">
      <c r="A515" s="35">
        <v>25</v>
      </c>
      <c r="B515" s="35">
        <v>514</v>
      </c>
      <c r="C515" s="38">
        <v>1.6906170752324599</v>
      </c>
      <c r="D515" s="38">
        <f>SUM($C$2:C515)</f>
        <v>1293.4414530853771</v>
      </c>
      <c r="E515" s="38">
        <v>9.6516406358727966</v>
      </c>
      <c r="F515" s="38">
        <f>SUM($E$2:E515)</f>
        <v>3613.3558732501178</v>
      </c>
    </row>
    <row r="516" spans="1:6">
      <c r="A516" s="35">
        <v>424</v>
      </c>
      <c r="B516" s="35">
        <v>515</v>
      </c>
      <c r="C516" s="38">
        <v>2.9585798816568034</v>
      </c>
      <c r="D516" s="38">
        <f>SUM($C$2:C516)</f>
        <v>1296.4000329670339</v>
      </c>
      <c r="E516" s="38">
        <v>16.914020222169061</v>
      </c>
      <c r="F516" s="38">
        <f>SUM($E$2:E516)</f>
        <v>3630.2698934722871</v>
      </c>
    </row>
    <row r="517" spans="1:6">
      <c r="A517" s="35">
        <v>32</v>
      </c>
      <c r="B517" s="35">
        <v>516</v>
      </c>
      <c r="C517" s="38">
        <v>2.7049873203719361</v>
      </c>
      <c r="D517" s="38">
        <f>SUM($C$2:C517)</f>
        <v>1299.1050202874058</v>
      </c>
      <c r="E517" s="38">
        <v>15.495706087872893</v>
      </c>
      <c r="F517" s="38">
        <f>SUM($E$2:E517)</f>
        <v>3645.7655995601599</v>
      </c>
    </row>
    <row r="518" spans="1:6">
      <c r="A518" s="35">
        <v>1022</v>
      </c>
      <c r="B518" s="35">
        <v>517</v>
      </c>
      <c r="C518" s="38">
        <v>3.381234150464921</v>
      </c>
      <c r="D518" s="38">
        <f>SUM($C$2:C518)</f>
        <v>1302.4862544378707</v>
      </c>
      <c r="E518" s="38">
        <v>19.533607285195963</v>
      </c>
      <c r="F518" s="38">
        <f>SUM($E$2:E518)</f>
        <v>3665.2992068453559</v>
      </c>
    </row>
    <row r="519" spans="1:6">
      <c r="A519" s="35">
        <v>516</v>
      </c>
      <c r="B519" s="35">
        <v>518</v>
      </c>
      <c r="C519" s="38">
        <v>3.4657650042265442</v>
      </c>
      <c r="D519" s="38">
        <f>SUM($C$2:C519)</f>
        <v>1305.9520194420973</v>
      </c>
      <c r="E519" s="38">
        <v>20.038119605554108</v>
      </c>
      <c r="F519" s="38">
        <f>SUM($E$2:E519)</f>
        <v>3685.33732645091</v>
      </c>
    </row>
    <row r="520" spans="1:6">
      <c r="A520" s="39">
        <v>410</v>
      </c>
      <c r="B520" s="35">
        <v>519</v>
      </c>
      <c r="C520" s="38">
        <v>2.2823330515638216</v>
      </c>
      <c r="D520" s="38">
        <f>SUM($C$2:C520)</f>
        <v>1308.2343524936612</v>
      </c>
      <c r="E520" s="38">
        <v>13.200172897048006</v>
      </c>
      <c r="F520" s="38">
        <f>SUM($E$2:E520)</f>
        <v>3698.5374993479581</v>
      </c>
    </row>
    <row r="521" spans="1:6">
      <c r="A521" s="39">
        <v>407</v>
      </c>
      <c r="B521" s="35">
        <v>520</v>
      </c>
      <c r="C521" s="38">
        <v>2.874049027895182</v>
      </c>
      <c r="D521" s="38">
        <f>SUM($C$2:C521)</f>
        <v>1311.1084015215563</v>
      </c>
      <c r="E521" s="38">
        <v>16.657030744722409</v>
      </c>
      <c r="F521" s="38">
        <f>SUM($E$2:E521)</f>
        <v>3715.1945300926805</v>
      </c>
    </row>
    <row r="522" spans="1:6">
      <c r="A522" s="39">
        <v>498</v>
      </c>
      <c r="B522" s="35">
        <v>521</v>
      </c>
      <c r="C522" s="38">
        <v>3.3812341504649206</v>
      </c>
      <c r="D522" s="38">
        <f>SUM($C$2:C522)</f>
        <v>1314.4896356720212</v>
      </c>
      <c r="E522" s="38">
        <v>19.643579942936004</v>
      </c>
      <c r="F522" s="38">
        <f>SUM($E$2:E522)</f>
        <v>3734.8381100356164</v>
      </c>
    </row>
    <row r="523" spans="1:6">
      <c r="A523" s="39">
        <v>12</v>
      </c>
      <c r="B523" s="35">
        <v>522</v>
      </c>
      <c r="C523" s="38">
        <v>2.7895181741335597</v>
      </c>
      <c r="D523" s="38">
        <f>SUM($C$2:C523)</f>
        <v>1317.2791538461547</v>
      </c>
      <c r="E523" s="38">
        <v>16.210351425780363</v>
      </c>
      <c r="F523" s="38">
        <f>SUM($E$2:E523)</f>
        <v>3751.048461461397</v>
      </c>
    </row>
    <row r="524" spans="1:6">
      <c r="A524" s="39">
        <v>211</v>
      </c>
      <c r="B524" s="35">
        <v>523</v>
      </c>
      <c r="C524" s="38">
        <v>3.2121724429416747</v>
      </c>
      <c r="D524" s="38">
        <f>SUM($C$2:C524)</f>
        <v>1320.4913262890964</v>
      </c>
      <c r="E524" s="38">
        <v>18.68351596242027</v>
      </c>
      <c r="F524" s="38">
        <f>SUM($E$2:E524)</f>
        <v>3769.7319774238172</v>
      </c>
    </row>
    <row r="525" spans="1:6">
      <c r="A525" s="39">
        <v>528</v>
      </c>
      <c r="B525" s="35">
        <v>524</v>
      </c>
      <c r="C525" s="38">
        <v>1.8596787827557058</v>
      </c>
      <c r="D525" s="38">
        <f>SUM($C$2:C525)</f>
        <v>1322.3510050718521</v>
      </c>
      <c r="E525" s="38">
        <v>10.83201892019785</v>
      </c>
      <c r="F525" s="38">
        <f>SUM($E$2:E525)</f>
        <v>3780.5639963440149</v>
      </c>
    </row>
    <row r="526" spans="1:6">
      <c r="A526" s="39">
        <v>221</v>
      </c>
      <c r="B526" s="35">
        <v>525</v>
      </c>
      <c r="C526" s="38">
        <v>1.9442096365173287</v>
      </c>
      <c r="D526" s="38">
        <f>SUM($C$2:C526)</f>
        <v>1324.2952147083695</v>
      </c>
      <c r="E526" s="38">
        <v>11.423280287156201</v>
      </c>
      <c r="F526" s="38">
        <f>SUM($E$2:E526)</f>
        <v>3791.987276631171</v>
      </c>
    </row>
    <row r="527" spans="1:6">
      <c r="A527" s="39">
        <v>27</v>
      </c>
      <c r="B527" s="35">
        <v>526</v>
      </c>
      <c r="C527" s="38">
        <v>2.9585798816568047</v>
      </c>
      <c r="D527" s="38">
        <f>SUM($C$2:C527)</f>
        <v>1327.2537945900262</v>
      </c>
      <c r="E527" s="38">
        <v>17.435403535717548</v>
      </c>
      <c r="F527" s="38">
        <f>SUM($E$2:E527)</f>
        <v>3809.4226801668883</v>
      </c>
    </row>
    <row r="528" spans="1:6">
      <c r="A528" s="39">
        <v>658</v>
      </c>
      <c r="B528" s="35">
        <v>527</v>
      </c>
      <c r="C528" s="38">
        <v>3.5502958579881669</v>
      </c>
      <c r="D528" s="38">
        <f>SUM($C$2:C528)</f>
        <v>1330.8040904480144</v>
      </c>
      <c r="E528" s="38">
        <v>20.942348885664824</v>
      </c>
      <c r="F528" s="38">
        <f>SUM($E$2:E528)</f>
        <v>3830.3650290525529</v>
      </c>
    </row>
    <row r="529" spans="1:6">
      <c r="A529" s="39">
        <v>7</v>
      </c>
      <c r="B529" s="35">
        <v>528</v>
      </c>
      <c r="C529" s="38">
        <v>0.92983939137785288</v>
      </c>
      <c r="D529" s="38">
        <f>SUM($C$2:C529)</f>
        <v>1331.7339298393922</v>
      </c>
      <c r="E529" s="38">
        <v>5.4883137235214381</v>
      </c>
      <c r="F529" s="38">
        <f>SUM($E$2:E529)</f>
        <v>3835.8533427760744</v>
      </c>
    </row>
    <row r="530" spans="1:6">
      <c r="A530" s="39">
        <v>624</v>
      </c>
      <c r="B530" s="35">
        <v>529</v>
      </c>
      <c r="C530" s="38">
        <v>3.5502958579881669</v>
      </c>
      <c r="D530" s="38">
        <f>SUM($C$2:C530)</f>
        <v>1335.2842256973804</v>
      </c>
      <c r="E530" s="38">
        <v>21.141256408066234</v>
      </c>
      <c r="F530" s="38">
        <f>SUM($E$2:E530)</f>
        <v>3856.9945991841405</v>
      </c>
    </row>
    <row r="531" spans="1:6">
      <c r="A531" s="39">
        <v>218</v>
      </c>
      <c r="B531" s="35">
        <v>530</v>
      </c>
      <c r="C531" s="38">
        <v>2.0287404902789516</v>
      </c>
      <c r="D531" s="38">
        <f>SUM($C$2:C531)</f>
        <v>1337.3129661876594</v>
      </c>
      <c r="E531" s="38">
        <v>12.128463195431523</v>
      </c>
      <c r="F531" s="38">
        <f>SUM($E$2:E531)</f>
        <v>3869.1230623795718</v>
      </c>
    </row>
    <row r="532" spans="1:6">
      <c r="A532" s="39">
        <v>360</v>
      </c>
      <c r="B532" s="35">
        <v>531</v>
      </c>
      <c r="C532" s="38">
        <v>2.4513947590870675</v>
      </c>
      <c r="D532" s="38">
        <f>SUM($C$2:C532)</f>
        <v>1339.7643609467466</v>
      </c>
      <c r="E532" s="38">
        <v>14.738596059873005</v>
      </c>
      <c r="F532" s="38">
        <f>SUM($E$2:E532)</f>
        <v>3883.8616584394449</v>
      </c>
    </row>
    <row r="533" spans="1:6">
      <c r="A533" s="39">
        <v>131</v>
      </c>
      <c r="B533" s="35">
        <v>532</v>
      </c>
      <c r="C533" s="38">
        <v>1.1834319526627219</v>
      </c>
      <c r="D533" s="38">
        <f>SUM($C$2:C533)</f>
        <v>1340.9477928994093</v>
      </c>
      <c r="E533" s="38">
        <v>7.173208733512288</v>
      </c>
      <c r="F533" s="38">
        <f>SUM($E$2:E533)</f>
        <v>3891.0348671729571</v>
      </c>
    </row>
    <row r="534" spans="1:6">
      <c r="A534" s="39">
        <v>136</v>
      </c>
      <c r="B534" s="35">
        <v>533</v>
      </c>
      <c r="C534" s="38">
        <v>3.5502958579881674</v>
      </c>
      <c r="D534" s="38">
        <f>SUM($C$2:C534)</f>
        <v>1344.4980887573975</v>
      </c>
      <c r="E534" s="38">
        <v>21.581767313299402</v>
      </c>
      <c r="F534" s="38">
        <f>SUM($E$2:E534)</f>
        <v>3912.6166344862563</v>
      </c>
    </row>
    <row r="535" spans="1:6">
      <c r="A535" s="39">
        <v>979</v>
      </c>
      <c r="B535" s="35">
        <v>534</v>
      </c>
      <c r="C535" s="38">
        <v>1.5215553677092137</v>
      </c>
      <c r="D535" s="38">
        <f>SUM($C$2:C535)</f>
        <v>1346.0196441251067</v>
      </c>
      <c r="E535" s="38">
        <v>9.2858219207812276</v>
      </c>
      <c r="F535" s="38">
        <f>SUM($E$2:E535)</f>
        <v>3921.9024564070373</v>
      </c>
    </row>
    <row r="536" spans="1:6">
      <c r="A536" s="39">
        <v>349</v>
      </c>
      <c r="B536" s="35">
        <v>535</v>
      </c>
      <c r="C536" s="38">
        <v>2.874049027895182</v>
      </c>
      <c r="D536" s="38">
        <f>SUM($C$2:C536)</f>
        <v>1348.8936931530018</v>
      </c>
      <c r="E536" s="38">
        <v>17.573089582707073</v>
      </c>
      <c r="F536" s="38">
        <f>SUM($E$2:E536)</f>
        <v>3939.4755459897442</v>
      </c>
    </row>
    <row r="537" spans="1:6">
      <c r="A537" s="39">
        <v>679</v>
      </c>
      <c r="B537" s="35">
        <v>536</v>
      </c>
      <c r="C537" s="38">
        <v>2.2823330515638212</v>
      </c>
      <c r="D537" s="38">
        <f>SUM($C$2:C537)</f>
        <v>1351.1760262045657</v>
      </c>
      <c r="E537" s="38">
        <v>13.959860422670534</v>
      </c>
      <c r="F537" s="38">
        <f>SUM($E$2:E537)</f>
        <v>3953.4354064124145</v>
      </c>
    </row>
    <row r="538" spans="1:6">
      <c r="A538" s="39">
        <v>259</v>
      </c>
      <c r="B538" s="35">
        <v>537</v>
      </c>
      <c r="C538" s="38">
        <v>1.098901098901099</v>
      </c>
      <c r="D538" s="38">
        <f>SUM($C$2:C538)</f>
        <v>1352.2749273034667</v>
      </c>
      <c r="E538" s="38">
        <v>6.7373629502037673</v>
      </c>
      <c r="F538" s="38">
        <f>SUM($E$2:E538)</f>
        <v>3960.1727693626185</v>
      </c>
    </row>
    <row r="539" spans="1:6">
      <c r="A539" s="39">
        <v>578</v>
      </c>
      <c r="B539" s="35">
        <v>538</v>
      </c>
      <c r="C539" s="38">
        <v>1.5215553677092137</v>
      </c>
      <c r="D539" s="38">
        <f>SUM($C$2:C539)</f>
        <v>1353.7964826711759</v>
      </c>
      <c r="E539" s="38">
        <v>9.3646604236984814</v>
      </c>
      <c r="F539" s="38">
        <f>SUM($E$2:E539)</f>
        <v>3969.5374297863168</v>
      </c>
    </row>
    <row r="540" spans="1:6">
      <c r="A540" s="39">
        <v>684</v>
      </c>
      <c r="B540" s="35">
        <v>539</v>
      </c>
      <c r="C540" s="38">
        <v>3.9729501267962815</v>
      </c>
      <c r="D540" s="38">
        <f>SUM($C$2:C540)</f>
        <v>1357.7694327979723</v>
      </c>
      <c r="E540" s="38">
        <v>24.624819076993731</v>
      </c>
      <c r="F540" s="38">
        <f>SUM($E$2:E540)</f>
        <v>3994.1622488633107</v>
      </c>
    </row>
    <row r="541" spans="1:6">
      <c r="A541" s="39">
        <v>619</v>
      </c>
      <c r="B541" s="35">
        <v>540</v>
      </c>
      <c r="C541" s="38">
        <v>2.1132713440405748</v>
      </c>
      <c r="D541" s="38">
        <f>SUM($C$2:C541)</f>
        <v>1359.8827041420129</v>
      </c>
      <c r="E541" s="38">
        <v>13.107022342968744</v>
      </c>
      <c r="F541" s="38">
        <f>SUM($E$2:E541)</f>
        <v>4007.2692712062794</v>
      </c>
    </row>
    <row r="542" spans="1:6">
      <c r="A542" s="39">
        <v>595</v>
      </c>
      <c r="B542" s="35">
        <v>541</v>
      </c>
      <c r="C542" s="38">
        <v>3.3812341504649206</v>
      </c>
      <c r="D542" s="38">
        <f>SUM($C$2:C542)</f>
        <v>1363.2639382924779</v>
      </c>
      <c r="E542" s="38">
        <v>20.973568697324446</v>
      </c>
      <c r="F542" s="38">
        <f>SUM($E$2:E542)</f>
        <v>4028.2428399036039</v>
      </c>
    </row>
    <row r="543" spans="1:6">
      <c r="A543" s="39">
        <v>130</v>
      </c>
      <c r="B543" s="35">
        <v>542</v>
      </c>
      <c r="C543" s="38">
        <v>2.8740490278951825</v>
      </c>
      <c r="D543" s="38">
        <f>SUM($C$2:C543)</f>
        <v>1366.137987320373</v>
      </c>
      <c r="E543" s="38">
        <v>17.829538493245636</v>
      </c>
      <c r="F543" s="38">
        <f>SUM($E$2:E543)</f>
        <v>4046.0723783968497</v>
      </c>
    </row>
    <row r="544" spans="1:6">
      <c r="A544" s="39">
        <v>873</v>
      </c>
      <c r="B544" s="35">
        <v>543</v>
      </c>
      <c r="C544" s="38">
        <v>2.874049027895182</v>
      </c>
      <c r="D544" s="38">
        <f>SUM($C$2:C544)</f>
        <v>1369.0120363482681</v>
      </c>
      <c r="E544" s="38">
        <v>17.854430930394624</v>
      </c>
      <c r="F544" s="38">
        <f>SUM($E$2:E544)</f>
        <v>4063.9268093272444</v>
      </c>
    </row>
    <row r="545" spans="1:6">
      <c r="A545" s="39">
        <v>317</v>
      </c>
      <c r="B545" s="35">
        <v>544</v>
      </c>
      <c r="C545" s="38">
        <v>1.4370245139475906</v>
      </c>
      <c r="D545" s="38">
        <f>SUM($C$2:C545)</f>
        <v>1370.4490608622157</v>
      </c>
      <c r="E545" s="38">
        <v>8.9310466342725903</v>
      </c>
      <c r="F545" s="38">
        <f>SUM($E$2:E545)</f>
        <v>4072.8578559615171</v>
      </c>
    </row>
    <row r="546" spans="1:6">
      <c r="A546" s="39">
        <v>701</v>
      </c>
      <c r="B546" s="35">
        <v>545</v>
      </c>
      <c r="C546" s="38">
        <v>2.3668639053254434</v>
      </c>
      <c r="D546" s="38">
        <f>SUM($C$2:C546)</f>
        <v>1372.8159247675412</v>
      </c>
      <c r="E546" s="38">
        <v>14.740916734992473</v>
      </c>
      <c r="F546" s="38">
        <f>SUM($E$2:E546)</f>
        <v>4087.5987726965095</v>
      </c>
    </row>
    <row r="547" spans="1:6">
      <c r="A547" s="39">
        <v>278</v>
      </c>
      <c r="B547" s="35">
        <v>546</v>
      </c>
      <c r="C547" s="38">
        <v>2.4513947590870679</v>
      </c>
      <c r="D547" s="38">
        <f>SUM($C$2:C547)</f>
        <v>1375.2673195266284</v>
      </c>
      <c r="E547" s="38">
        <v>15.296218804963017</v>
      </c>
      <c r="F547" s="38">
        <f>SUM($E$2:E547)</f>
        <v>4102.8949915014728</v>
      </c>
    </row>
    <row r="548" spans="1:6">
      <c r="A548" s="39">
        <v>197</v>
      </c>
      <c r="B548" s="35">
        <v>547</v>
      </c>
      <c r="C548" s="38">
        <v>2.1132713440405748</v>
      </c>
      <c r="D548" s="38">
        <f>SUM($C$2:C548)</f>
        <v>1377.380590870669</v>
      </c>
      <c r="E548" s="38">
        <v>13.24043733902819</v>
      </c>
      <c r="F548" s="38">
        <f>SUM($E$2:E548)</f>
        <v>4116.1354288405009</v>
      </c>
    </row>
    <row r="549" spans="1:6">
      <c r="A549" s="39">
        <v>313</v>
      </c>
      <c r="B549" s="35">
        <v>548</v>
      </c>
      <c r="C549" s="38">
        <v>2.1132713440405753</v>
      </c>
      <c r="D549" s="38">
        <f>SUM($C$2:C549)</f>
        <v>1379.4938622147097</v>
      </c>
      <c r="E549" s="38">
        <v>13.251783190332262</v>
      </c>
      <c r="F549" s="38">
        <f>SUM($E$2:E549)</f>
        <v>4129.3872120308333</v>
      </c>
    </row>
    <row r="550" spans="1:6">
      <c r="A550" s="39">
        <v>779</v>
      </c>
      <c r="B550" s="35">
        <v>549</v>
      </c>
      <c r="C550" s="38">
        <v>1.2679628064243449</v>
      </c>
      <c r="D550" s="38">
        <f>SUM($C$2:C550)</f>
        <v>1380.761825021134</v>
      </c>
      <c r="E550" s="38">
        <v>7.9549940185903516</v>
      </c>
      <c r="F550" s="38">
        <f>SUM($E$2:E550)</f>
        <v>4137.342206049424</v>
      </c>
    </row>
    <row r="551" spans="1:6">
      <c r="A551" s="39">
        <v>970</v>
      </c>
      <c r="B551" s="35">
        <v>550</v>
      </c>
      <c r="C551" s="38">
        <v>3.6348267117497906</v>
      </c>
      <c r="D551" s="38">
        <f>SUM($C$2:C551)</f>
        <v>1384.3966517328838</v>
      </c>
      <c r="E551" s="38">
        <v>22.814836119059187</v>
      </c>
      <c r="F551" s="38">
        <f>SUM($E$2:E551)</f>
        <v>4160.1570421684828</v>
      </c>
    </row>
    <row r="552" spans="1:6">
      <c r="A552" s="39">
        <v>984</v>
      </c>
      <c r="B552" s="35">
        <v>551</v>
      </c>
      <c r="C552" s="38">
        <v>1.6906170752324596</v>
      </c>
      <c r="D552" s="38">
        <f>SUM($C$2:C552)</f>
        <v>1386.0872688081163</v>
      </c>
      <c r="E552" s="38">
        <v>10.619452243970654</v>
      </c>
      <c r="F552" s="38">
        <f>SUM($E$2:E552)</f>
        <v>4170.7764944124538</v>
      </c>
    </row>
    <row r="553" spans="1:6">
      <c r="A553" s="39">
        <v>705</v>
      </c>
      <c r="B553" s="35">
        <v>552</v>
      </c>
      <c r="C553" s="38">
        <v>2.0287404902789516</v>
      </c>
      <c r="D553" s="38">
        <f>SUM($C$2:C553)</f>
        <v>1388.1160092983953</v>
      </c>
      <c r="E553" s="38">
        <v>12.756437250111698</v>
      </c>
      <c r="F553" s="38">
        <f>SUM($E$2:E553)</f>
        <v>4183.5329316625657</v>
      </c>
    </row>
    <row r="554" spans="1:6">
      <c r="A554" s="39">
        <v>450</v>
      </c>
      <c r="B554" s="35">
        <v>553</v>
      </c>
      <c r="C554" s="38">
        <v>2.1132713440405748</v>
      </c>
      <c r="D554" s="38">
        <f>SUM($C$2:C554)</f>
        <v>1390.2292806424359</v>
      </c>
      <c r="E554" s="38">
        <v>13.291612119644233</v>
      </c>
      <c r="F554" s="38">
        <f>SUM($E$2:E554)</f>
        <v>4196.8245437822097</v>
      </c>
    </row>
    <row r="555" spans="1:6">
      <c r="A555" s="39">
        <v>869</v>
      </c>
      <c r="B555" s="35">
        <v>554</v>
      </c>
      <c r="C555" s="38">
        <v>3.127641589180052</v>
      </c>
      <c r="D555" s="38">
        <f>SUM($C$2:C555)</f>
        <v>1393.356922231616</v>
      </c>
      <c r="E555" s="38">
        <v>19.674392881409567</v>
      </c>
      <c r="F555" s="38">
        <f>SUM($E$2:E555)</f>
        <v>4216.4989366636191</v>
      </c>
    </row>
    <row r="556" spans="1:6">
      <c r="A556" s="39">
        <v>611</v>
      </c>
      <c r="B556" s="35">
        <v>555</v>
      </c>
      <c r="C556" s="38">
        <v>2.8740490278951834</v>
      </c>
      <c r="D556" s="38">
        <f>SUM($C$2:C556)</f>
        <v>1396.2309712595111</v>
      </c>
      <c r="E556" s="38">
        <v>18.096274066923101</v>
      </c>
      <c r="F556" s="38">
        <f>SUM($E$2:E556)</f>
        <v>4234.595210730542</v>
      </c>
    </row>
    <row r="557" spans="1:6">
      <c r="A557" s="39">
        <v>303</v>
      </c>
      <c r="B557" s="35">
        <v>556</v>
      </c>
      <c r="C557" s="38">
        <v>2.1132713440405748</v>
      </c>
      <c r="D557" s="38">
        <f>SUM($C$2:C557)</f>
        <v>1398.3442426035517</v>
      </c>
      <c r="E557" s="38">
        <v>13.331475263406887</v>
      </c>
      <c r="F557" s="38">
        <f>SUM($E$2:E557)</f>
        <v>4247.9266859939489</v>
      </c>
    </row>
    <row r="558" spans="1:6">
      <c r="A558" s="39">
        <v>975</v>
      </c>
      <c r="B558" s="35">
        <v>557</v>
      </c>
      <c r="C558" s="38">
        <v>2.1132713440405748</v>
      </c>
      <c r="D558" s="38">
        <f>SUM($C$2:C558)</f>
        <v>1400.4575139475924</v>
      </c>
      <c r="E558" s="38">
        <v>13.378996729017523</v>
      </c>
      <c r="F558" s="38">
        <f>SUM($E$2:E558)</f>
        <v>4261.3056827229666</v>
      </c>
    </row>
    <row r="559" spans="1:6">
      <c r="A559" s="39">
        <v>606</v>
      </c>
      <c r="B559" s="35">
        <v>558</v>
      </c>
      <c r="C559" s="38">
        <v>3.7193575655114124</v>
      </c>
      <c r="D559" s="38">
        <f>SUM($C$2:C559)</f>
        <v>1404.1768715131038</v>
      </c>
      <c r="E559" s="38">
        <v>23.594052516361266</v>
      </c>
      <c r="F559" s="38">
        <f>SUM($E$2:E559)</f>
        <v>4284.899735239328</v>
      </c>
    </row>
    <row r="560" spans="1:6">
      <c r="A560" s="39">
        <v>862</v>
      </c>
      <c r="B560" s="35">
        <v>559</v>
      </c>
      <c r="C560" s="38">
        <v>2.5359256128486902</v>
      </c>
      <c r="D560" s="38">
        <f>SUM($C$2:C560)</f>
        <v>1406.7127971259524</v>
      </c>
      <c r="E560" s="38">
        <v>16.131627620732413</v>
      </c>
      <c r="F560" s="38">
        <f>SUM($E$2:E560)</f>
        <v>4301.0313628600607</v>
      </c>
    </row>
    <row r="561" spans="1:6">
      <c r="A561" s="39">
        <v>1028</v>
      </c>
      <c r="B561" s="35">
        <v>560</v>
      </c>
      <c r="C561" s="38">
        <v>3.7145674837982536</v>
      </c>
      <c r="D561" s="38">
        <f>SUM($C$2:C561)</f>
        <v>1410.4273646097506</v>
      </c>
      <c r="E561" s="38">
        <v>23.630386206597684</v>
      </c>
      <c r="F561" s="38">
        <f>SUM($E$2:E561)</f>
        <v>4324.6617490666586</v>
      </c>
    </row>
    <row r="562" spans="1:6">
      <c r="A562" s="39">
        <v>735</v>
      </c>
      <c r="B562" s="35">
        <v>561</v>
      </c>
      <c r="C562" s="38">
        <v>2.4513947590870666</v>
      </c>
      <c r="D562" s="38">
        <f>SUM($C$2:C562)</f>
        <v>1412.8787593688378</v>
      </c>
      <c r="E562" s="38">
        <v>15.67548256155872</v>
      </c>
      <c r="F562" s="38">
        <f>SUM($E$2:E562)</f>
        <v>4340.3372316282175</v>
      </c>
    </row>
    <row r="563" spans="1:6">
      <c r="A563" s="39">
        <v>861</v>
      </c>
      <c r="B563" s="35">
        <v>562</v>
      </c>
      <c r="C563" s="38">
        <v>3.1276415891800511</v>
      </c>
      <c r="D563" s="38">
        <f>SUM($C$2:C563)</f>
        <v>1416.0064009580178</v>
      </c>
      <c r="E563" s="38">
        <v>20.016787743678947</v>
      </c>
      <c r="F563" s="38">
        <f>SUM($E$2:E563)</f>
        <v>4360.3540193718964</v>
      </c>
    </row>
    <row r="564" spans="1:6">
      <c r="A564" s="39">
        <v>966</v>
      </c>
      <c r="B564" s="35">
        <v>563</v>
      </c>
      <c r="C564" s="38">
        <v>2.3668639053254443</v>
      </c>
      <c r="D564" s="38">
        <f>SUM($C$2:C564)</f>
        <v>1418.3732648633434</v>
      </c>
      <c r="E564" s="38">
        <v>15.149735810804653</v>
      </c>
      <c r="F564" s="38">
        <f>SUM($E$2:E564)</f>
        <v>4375.5037551827008</v>
      </c>
    </row>
    <row r="565" spans="1:6">
      <c r="A565" s="39">
        <v>409</v>
      </c>
      <c r="B565" s="35">
        <v>564</v>
      </c>
      <c r="C565" s="38">
        <v>3.6348267117497906</v>
      </c>
      <c r="D565" s="38">
        <f>SUM($C$2:C565)</f>
        <v>1422.0080915750932</v>
      </c>
      <c r="E565" s="38">
        <v>23.469076471450983</v>
      </c>
      <c r="F565" s="38">
        <f>SUM($E$2:E565)</f>
        <v>4398.9728316541514</v>
      </c>
    </row>
    <row r="566" spans="1:6">
      <c r="A566" s="39">
        <v>820</v>
      </c>
      <c r="B566" s="35">
        <v>565</v>
      </c>
      <c r="C566" s="38">
        <v>2.3668639053254443</v>
      </c>
      <c r="D566" s="38">
        <f>SUM($C$2:C566)</f>
        <v>1424.3749554804187</v>
      </c>
      <c r="E566" s="38">
        <v>15.289649748643392</v>
      </c>
      <c r="F566" s="38">
        <f>SUM($E$2:E566)</f>
        <v>4414.2624814027949</v>
      </c>
    </row>
    <row r="567" spans="1:6">
      <c r="A567" s="39">
        <v>425</v>
      </c>
      <c r="B567" s="35">
        <v>566</v>
      </c>
      <c r="C567" s="38">
        <v>1.3524936601859681</v>
      </c>
      <c r="D567" s="38">
        <f>SUM($C$2:C567)</f>
        <v>1425.7274491406047</v>
      </c>
      <c r="E567" s="38">
        <v>8.7568887809281684</v>
      </c>
      <c r="F567" s="38">
        <f>SUM($E$2:E567)</f>
        <v>4423.0193701837234</v>
      </c>
    </row>
    <row r="568" spans="1:6">
      <c r="A568" s="39">
        <v>217</v>
      </c>
      <c r="B568" s="35">
        <v>567</v>
      </c>
      <c r="C568" s="38">
        <v>2.874049027895182</v>
      </c>
      <c r="D568" s="38">
        <f>SUM($C$2:C568)</f>
        <v>1428.6014981684998</v>
      </c>
      <c r="E568" s="38">
        <v>18.642098364472602</v>
      </c>
      <c r="F568" s="38">
        <f>SUM($E$2:E568)</f>
        <v>4441.6614685481964</v>
      </c>
    </row>
    <row r="569" spans="1:6">
      <c r="A569" s="39">
        <v>23</v>
      </c>
      <c r="B569" s="35">
        <v>568</v>
      </c>
      <c r="C569" s="38">
        <v>2.6204564666103134</v>
      </c>
      <c r="D569" s="38">
        <f>SUM($C$2:C569)</f>
        <v>1431.22195463511</v>
      </c>
      <c r="E569" s="38">
        <v>17.018069565990363</v>
      </c>
      <c r="F569" s="38">
        <f>SUM($E$2:E569)</f>
        <v>4458.6795381141865</v>
      </c>
    </row>
    <row r="570" spans="1:6">
      <c r="A570" s="39">
        <v>581</v>
      </c>
      <c r="B570" s="35">
        <v>569</v>
      </c>
      <c r="C570" s="38">
        <v>1.6060862214708371</v>
      </c>
      <c r="D570" s="38">
        <f>SUM($C$2:C570)</f>
        <v>1432.8280408565809</v>
      </c>
      <c r="E570" s="38">
        <v>10.453864669375795</v>
      </c>
      <c r="F570" s="38">
        <f>SUM($E$2:E570)</f>
        <v>4469.1334027835619</v>
      </c>
    </row>
    <row r="571" spans="1:6">
      <c r="A571" s="39">
        <v>745</v>
      </c>
      <c r="B571" s="35">
        <v>570</v>
      </c>
      <c r="C571" s="38">
        <v>3.5502958579881665</v>
      </c>
      <c r="D571" s="38">
        <f>SUM($C$2:C571)</f>
        <v>1436.3783367145691</v>
      </c>
      <c r="E571" s="38">
        <v>23.21832179253397</v>
      </c>
      <c r="F571" s="38">
        <f>SUM($E$2:E571)</f>
        <v>4492.3517245760959</v>
      </c>
    </row>
    <row r="572" spans="1:6">
      <c r="A572" s="39">
        <v>919</v>
      </c>
      <c r="B572" s="35">
        <v>571</v>
      </c>
      <c r="C572" s="38">
        <v>2.1132713440405753</v>
      </c>
      <c r="D572" s="38">
        <f>SUM($C$2:C572)</f>
        <v>1438.4916080586097</v>
      </c>
      <c r="E572" s="38">
        <v>13.851184854217802</v>
      </c>
      <c r="F572" s="38">
        <f>SUM($E$2:E572)</f>
        <v>4506.2029094303134</v>
      </c>
    </row>
    <row r="573" spans="1:6">
      <c r="A573" s="39">
        <v>335</v>
      </c>
      <c r="B573" s="35">
        <v>572</v>
      </c>
      <c r="C573" s="38">
        <v>2.8740490278951825</v>
      </c>
      <c r="D573" s="38">
        <f>SUM($C$2:C573)</f>
        <v>1441.3656570865048</v>
      </c>
      <c r="E573" s="38">
        <v>18.875399703839708</v>
      </c>
      <c r="F573" s="38">
        <f>SUM($E$2:E573)</f>
        <v>4525.0783091341527</v>
      </c>
    </row>
    <row r="574" spans="1:6">
      <c r="A574" s="39">
        <v>631</v>
      </c>
      <c r="B574" s="35">
        <v>573</v>
      </c>
      <c r="C574" s="38">
        <v>2.7895181741335602</v>
      </c>
      <c r="D574" s="38">
        <f>SUM($C$2:C574)</f>
        <v>1444.1551752606383</v>
      </c>
      <c r="E574" s="38">
        <v>18.335777783792839</v>
      </c>
      <c r="F574" s="38">
        <f>SUM($E$2:E574)</f>
        <v>4543.4140869179455</v>
      </c>
    </row>
    <row r="575" spans="1:6">
      <c r="A575" s="39">
        <v>938</v>
      </c>
      <c r="B575" s="35">
        <v>574</v>
      </c>
      <c r="C575" s="38">
        <v>1.6060862214708369</v>
      </c>
      <c r="D575" s="38">
        <f>SUM($C$2:C575)</f>
        <v>1445.7612614821091</v>
      </c>
      <c r="E575" s="38">
        <v>10.573593498036832</v>
      </c>
      <c r="F575" s="38">
        <f>SUM($E$2:E575)</f>
        <v>4553.9876804159821</v>
      </c>
    </row>
    <row r="576" spans="1:6">
      <c r="A576" s="39">
        <v>544</v>
      </c>
      <c r="B576" s="35">
        <v>575</v>
      </c>
      <c r="C576" s="38">
        <v>2.536</v>
      </c>
      <c r="D576" s="38">
        <f>SUM($C$2:C576)</f>
        <v>1448.2972614821092</v>
      </c>
      <c r="E576" s="38">
        <v>16.722870233030807</v>
      </c>
      <c r="F576" s="38">
        <f>SUM($E$2:E576)</f>
        <v>4570.7105506490134</v>
      </c>
    </row>
    <row r="577" spans="1:6">
      <c r="A577" s="39">
        <v>273</v>
      </c>
      <c r="B577" s="35">
        <v>576</v>
      </c>
      <c r="C577" s="38">
        <v>3.1276415891800515</v>
      </c>
      <c r="D577" s="38">
        <f>SUM($C$2:C577)</f>
        <v>1451.4249030712892</v>
      </c>
      <c r="E577" s="38">
        <v>20.639232661627133</v>
      </c>
      <c r="F577" s="38">
        <f>SUM($E$2:E577)</f>
        <v>4591.3497833106403</v>
      </c>
    </row>
    <row r="578" spans="1:6">
      <c r="A578" s="39">
        <v>287</v>
      </c>
      <c r="B578" s="35">
        <v>577</v>
      </c>
      <c r="C578" s="38">
        <v>1.521555367709214</v>
      </c>
      <c r="D578" s="38">
        <f>SUM($C$2:C578)</f>
        <v>1452.9464584389984</v>
      </c>
      <c r="E578" s="38">
        <v>10.045484769773836</v>
      </c>
      <c r="F578" s="38">
        <f>SUM($E$2:E578)</f>
        <v>4601.3952680804141</v>
      </c>
    </row>
    <row r="579" spans="1:6">
      <c r="A579" s="39">
        <v>854</v>
      </c>
      <c r="B579" s="35">
        <v>578</v>
      </c>
      <c r="C579" s="38">
        <v>2.1132713440405748</v>
      </c>
      <c r="D579" s="38">
        <f>SUM($C$2:C579)</f>
        <v>1455.0597297830391</v>
      </c>
      <c r="E579" s="38">
        <v>14.061579527993242</v>
      </c>
      <c r="F579" s="38">
        <f>SUM($E$2:E579)</f>
        <v>4615.4568476084078</v>
      </c>
    </row>
    <row r="580" spans="1:6">
      <c r="A580" s="39">
        <v>858</v>
      </c>
      <c r="B580" s="35">
        <v>579</v>
      </c>
      <c r="C580" s="38">
        <v>1.6910000000000001</v>
      </c>
      <c r="D580" s="38">
        <f>SUM($C$2:C580)</f>
        <v>1456.7507297830391</v>
      </c>
      <c r="E580" s="38">
        <v>11.276918431389255</v>
      </c>
      <c r="F580" s="38">
        <f>SUM($E$2:E580)</f>
        <v>4626.733766039797</v>
      </c>
    </row>
    <row r="581" spans="1:6">
      <c r="A581" s="39">
        <v>41</v>
      </c>
      <c r="B581" s="35">
        <v>580</v>
      </c>
      <c r="C581" s="38">
        <v>3.2967032967032979</v>
      </c>
      <c r="D581" s="38">
        <f>SUM($C$2:C581)</f>
        <v>1460.0474330797424</v>
      </c>
      <c r="E581" s="38">
        <v>21.994158808468409</v>
      </c>
      <c r="F581" s="38">
        <f>SUM($E$2:E581)</f>
        <v>4648.7279248482655</v>
      </c>
    </row>
    <row r="582" spans="1:6">
      <c r="A582" s="39">
        <v>117</v>
      </c>
      <c r="B582" s="35">
        <v>581</v>
      </c>
      <c r="C582" s="38">
        <v>2.1132713440405748</v>
      </c>
      <c r="D582" s="38">
        <f>SUM($C$2:C582)</f>
        <v>1462.160704423783</v>
      </c>
      <c r="E582" s="38">
        <v>14.114216983693332</v>
      </c>
      <c r="F582" s="38">
        <f>SUM($E$2:E582)</f>
        <v>4662.8421418319585</v>
      </c>
    </row>
    <row r="583" spans="1:6">
      <c r="A583" s="39">
        <v>107</v>
      </c>
      <c r="B583" s="35">
        <v>582</v>
      </c>
      <c r="C583" s="38">
        <v>1.5215553677092137</v>
      </c>
      <c r="D583" s="38">
        <f>SUM($C$2:C583)</f>
        <v>1463.6822597914922</v>
      </c>
      <c r="E583" s="38">
        <v>10.173315424521046</v>
      </c>
      <c r="F583" s="38">
        <f>SUM($E$2:E583)</f>
        <v>4673.0154572564797</v>
      </c>
    </row>
    <row r="584" spans="1:6">
      <c r="A584" s="39">
        <v>261</v>
      </c>
      <c r="B584" s="35">
        <v>583</v>
      </c>
      <c r="C584" s="38">
        <v>1.9442096365173289</v>
      </c>
      <c r="D584" s="38">
        <f>SUM($C$2:C584)</f>
        <v>1465.6264694280096</v>
      </c>
      <c r="E584" s="38">
        <v>13.004467918709226</v>
      </c>
      <c r="F584" s="38">
        <f>SUM($E$2:E584)</f>
        <v>4686.0199251751892</v>
      </c>
    </row>
    <row r="585" spans="1:6">
      <c r="A585" s="39">
        <v>876</v>
      </c>
      <c r="B585" s="35">
        <v>584</v>
      </c>
      <c r="C585" s="38">
        <v>2.7895181741335593</v>
      </c>
      <c r="D585" s="38">
        <f>SUM($C$2:C585)</f>
        <v>1468.4159876021431</v>
      </c>
      <c r="E585" s="38">
        <v>18.726393283820631</v>
      </c>
      <c r="F585" s="38">
        <f>SUM($E$2:E585)</f>
        <v>4704.7463184590097</v>
      </c>
    </row>
    <row r="586" spans="1:6">
      <c r="A586" s="39">
        <v>615</v>
      </c>
      <c r="B586" s="35">
        <v>585</v>
      </c>
      <c r="C586" s="38">
        <v>3.6349999999999998</v>
      </c>
      <c r="D586" s="38">
        <f>SUM($C$2:C586)</f>
        <v>1472.0509876021431</v>
      </c>
      <c r="E586" s="38">
        <v>24.440297746542374</v>
      </c>
      <c r="F586" s="38">
        <f>SUM($E$2:E586)</f>
        <v>4729.1866162055521</v>
      </c>
    </row>
    <row r="587" spans="1:6">
      <c r="A587" s="39">
        <v>212</v>
      </c>
      <c r="B587" s="35">
        <v>586</v>
      </c>
      <c r="C587" s="38">
        <v>1.2679628064243449</v>
      </c>
      <c r="D587" s="38">
        <f>SUM($C$2:C587)</f>
        <v>1473.3189504085674</v>
      </c>
      <c r="E587" s="38">
        <v>8.5270066217854747</v>
      </c>
      <c r="F587" s="38">
        <f>SUM($E$2:E587)</f>
        <v>4737.7136228273375</v>
      </c>
    </row>
    <row r="588" spans="1:6">
      <c r="A588" s="39">
        <v>995</v>
      </c>
      <c r="B588" s="35">
        <v>587</v>
      </c>
      <c r="C588" s="38">
        <v>3.0431107354184288</v>
      </c>
      <c r="D588" s="38">
        <f>SUM($C$2:C588)</f>
        <v>1476.3620611439858</v>
      </c>
      <c r="E588" s="38">
        <v>20.528159570396891</v>
      </c>
      <c r="F588" s="38">
        <f>SUM($E$2:E588)</f>
        <v>4758.2417823977348</v>
      </c>
    </row>
    <row r="589" spans="1:6">
      <c r="A589" s="39">
        <v>283</v>
      </c>
      <c r="B589" s="35">
        <v>588</v>
      </c>
      <c r="C589" s="38">
        <v>2.0287404902789516</v>
      </c>
      <c r="D589" s="38">
        <f>SUM($C$2:C589)</f>
        <v>1478.3908016342648</v>
      </c>
      <c r="E589" s="38">
        <v>13.706708771235688</v>
      </c>
      <c r="F589" s="38">
        <f>SUM($E$2:E589)</f>
        <v>4771.9484911689706</v>
      </c>
    </row>
    <row r="590" spans="1:6">
      <c r="A590" s="39">
        <v>503</v>
      </c>
      <c r="B590" s="35">
        <v>589</v>
      </c>
      <c r="C590" s="38">
        <v>1.6906170752324596</v>
      </c>
      <c r="D590" s="38">
        <f>SUM($C$2:C590)</f>
        <v>1480.0814187094973</v>
      </c>
      <c r="E590" s="38">
        <v>11.436301254273721</v>
      </c>
      <c r="F590" s="38">
        <f>SUM($E$2:E590)</f>
        <v>4783.3847924232441</v>
      </c>
    </row>
    <row r="591" spans="1:6">
      <c r="A591" s="39">
        <v>132</v>
      </c>
      <c r="B591" s="35">
        <v>590</v>
      </c>
      <c r="C591" s="38">
        <v>2.7895181741335597</v>
      </c>
      <c r="D591" s="38">
        <f>SUM($C$2:C591)</f>
        <v>1482.8709368836307</v>
      </c>
      <c r="E591" s="38">
        <v>18.915150738099697</v>
      </c>
      <c r="F591" s="38">
        <f>SUM($E$2:E591)</f>
        <v>4802.2999431613434</v>
      </c>
    </row>
    <row r="592" spans="1:6">
      <c r="A592" s="39">
        <v>842</v>
      </c>
      <c r="B592" s="35">
        <v>591</v>
      </c>
      <c r="C592" s="38">
        <v>3.1276415891800511</v>
      </c>
      <c r="D592" s="38">
        <f>SUM($C$2:C592)</f>
        <v>1485.9985784728108</v>
      </c>
      <c r="E592" s="38">
        <v>21.306996243547651</v>
      </c>
      <c r="F592" s="38">
        <f>SUM($E$2:E592)</f>
        <v>4823.6069394048909</v>
      </c>
    </row>
    <row r="593" spans="1:6">
      <c r="A593" s="39">
        <v>866</v>
      </c>
      <c r="B593" s="35">
        <v>592</v>
      </c>
      <c r="C593" s="38">
        <v>3.0431107354184279</v>
      </c>
      <c r="D593" s="38">
        <f>SUM($C$2:C593)</f>
        <v>1489.0416892082292</v>
      </c>
      <c r="E593" s="38">
        <v>20.732012368900456</v>
      </c>
      <c r="F593" s="38">
        <f>SUM($E$2:E593)</f>
        <v>4844.3389517737915</v>
      </c>
    </row>
    <row r="594" spans="1:6">
      <c r="A594" s="39">
        <v>871</v>
      </c>
      <c r="B594" s="35">
        <v>593</v>
      </c>
      <c r="C594" s="38">
        <v>2.704987320371937</v>
      </c>
      <c r="D594" s="38">
        <f>SUM($C$2:C594)</f>
        <v>1491.746676528601</v>
      </c>
      <c r="E594" s="38">
        <v>18.432088004011536</v>
      </c>
      <c r="F594" s="38">
        <f>SUM($E$2:E594)</f>
        <v>4862.7710397778028</v>
      </c>
    </row>
    <row r="595" spans="1:6">
      <c r="A595" s="39">
        <v>743</v>
      </c>
      <c r="B595" s="35">
        <v>594</v>
      </c>
      <c r="C595" s="38">
        <v>3.2967032967032988</v>
      </c>
      <c r="D595" s="38">
        <f>SUM($C$2:C595)</f>
        <v>1495.0433798253043</v>
      </c>
      <c r="E595" s="38">
        <v>22.527326220978605</v>
      </c>
      <c r="F595" s="38">
        <f>SUM($E$2:E595)</f>
        <v>4885.2983659987813</v>
      </c>
    </row>
    <row r="596" spans="1:6">
      <c r="A596" s="39">
        <v>536</v>
      </c>
      <c r="B596" s="35">
        <v>595</v>
      </c>
      <c r="C596" s="38">
        <v>1.8596787827557058</v>
      </c>
      <c r="D596" s="38">
        <f>SUM($C$2:C596)</f>
        <v>1496.9030586080601</v>
      </c>
      <c r="E596" s="38">
        <v>12.715002050784696</v>
      </c>
      <c r="F596" s="38">
        <f>SUM($E$2:E596)</f>
        <v>4898.0133680495655</v>
      </c>
    </row>
    <row r="597" spans="1:6">
      <c r="A597" s="39">
        <v>534</v>
      </c>
      <c r="B597" s="35">
        <v>596</v>
      </c>
      <c r="C597" s="38">
        <v>1.8596787827557058</v>
      </c>
      <c r="D597" s="38">
        <f>SUM($C$2:C597)</f>
        <v>1498.7627373908158</v>
      </c>
      <c r="E597" s="38">
        <v>12.718163158107252</v>
      </c>
      <c r="F597" s="38">
        <f>SUM($E$2:E597)</f>
        <v>4910.7315312076726</v>
      </c>
    </row>
    <row r="598" spans="1:6">
      <c r="A598" s="39">
        <v>630</v>
      </c>
      <c r="B598" s="35">
        <v>597</v>
      </c>
      <c r="C598" s="38">
        <v>2.7895181741335584</v>
      </c>
      <c r="D598" s="38">
        <f>SUM($C$2:C598)</f>
        <v>1501.5522555649493</v>
      </c>
      <c r="E598" s="38">
        <v>19.079360477085526</v>
      </c>
      <c r="F598" s="38">
        <f>SUM($E$2:E598)</f>
        <v>4929.8108916847577</v>
      </c>
    </row>
    <row r="599" spans="1:6">
      <c r="A599" s="39">
        <v>916</v>
      </c>
      <c r="B599" s="35">
        <v>598</v>
      </c>
      <c r="C599" s="38">
        <v>0.76077768385460709</v>
      </c>
      <c r="D599" s="38">
        <f>SUM($C$2:C599)</f>
        <v>1502.313033248804</v>
      </c>
      <c r="E599" s="38">
        <v>5.2076570110104123</v>
      </c>
      <c r="F599" s="38">
        <f>SUM($E$2:E599)</f>
        <v>4935.018548695768</v>
      </c>
    </row>
    <row r="600" spans="1:6">
      <c r="A600" s="39">
        <v>867</v>
      </c>
      <c r="B600" s="35">
        <v>599</v>
      </c>
      <c r="C600" s="38">
        <v>3.2967032967032979</v>
      </c>
      <c r="D600" s="38">
        <f>SUM($C$2:C600)</f>
        <v>1505.6097365455073</v>
      </c>
      <c r="E600" s="38">
        <v>22.56810302485156</v>
      </c>
      <c r="F600" s="38">
        <f>SUM($E$2:E600)</f>
        <v>4957.5866517206196</v>
      </c>
    </row>
    <row r="601" spans="1:6">
      <c r="A601" s="39">
        <v>730</v>
      </c>
      <c r="B601" s="35">
        <v>600</v>
      </c>
      <c r="C601" s="38">
        <v>2.7895181741335588</v>
      </c>
      <c r="D601" s="38">
        <f>SUM($C$2:C601)</f>
        <v>1508.3992547196408</v>
      </c>
      <c r="E601" s="38">
        <v>19.131746069918783</v>
      </c>
      <c r="F601" s="38">
        <f>SUM($E$2:E601)</f>
        <v>4976.7183977905379</v>
      </c>
    </row>
    <row r="602" spans="1:6">
      <c r="A602" s="39">
        <v>526</v>
      </c>
      <c r="B602" s="35">
        <v>601</v>
      </c>
      <c r="C602" s="38">
        <v>2.5359256128486898</v>
      </c>
      <c r="D602" s="38">
        <f>SUM($C$2:C602)</f>
        <v>1510.9351803324894</v>
      </c>
      <c r="E602" s="38">
        <v>17.418676487495183</v>
      </c>
      <c r="F602" s="38">
        <f>SUM($E$2:E602)</f>
        <v>4994.1370742780327</v>
      </c>
    </row>
    <row r="603" spans="1:6">
      <c r="A603" s="39">
        <v>617</v>
      </c>
      <c r="B603" s="35">
        <v>602</v>
      </c>
      <c r="C603" s="38">
        <v>2.197802197802198</v>
      </c>
      <c r="D603" s="38">
        <f>SUM($C$2:C603)</f>
        <v>1513.1329825302917</v>
      </c>
      <c r="E603" s="38">
        <v>15.21474999570898</v>
      </c>
      <c r="F603" s="38">
        <f>SUM($E$2:E603)</f>
        <v>5009.3518242737418</v>
      </c>
    </row>
    <row r="604" spans="1:6">
      <c r="A604" s="39">
        <v>690</v>
      </c>
      <c r="B604" s="35">
        <v>603</v>
      </c>
      <c r="C604" s="38">
        <v>2.9585798816568047</v>
      </c>
      <c r="D604" s="38">
        <f>SUM($C$2:C604)</f>
        <v>1516.0915624119484</v>
      </c>
      <c r="E604" s="38">
        <v>20.52689802695668</v>
      </c>
      <c r="F604" s="38">
        <f>SUM($E$2:E604)</f>
        <v>5029.8787223006984</v>
      </c>
    </row>
    <row r="605" spans="1:6">
      <c r="A605" s="39">
        <v>908</v>
      </c>
      <c r="B605" s="35">
        <v>604</v>
      </c>
      <c r="C605" s="38">
        <v>1.437024513947591</v>
      </c>
      <c r="D605" s="38">
        <f>SUM($C$2:C605)</f>
        <v>1517.528586925896</v>
      </c>
      <c r="E605" s="38">
        <v>9.9782545878680367</v>
      </c>
      <c r="F605" s="38">
        <f>SUM($E$2:E605)</f>
        <v>5039.8569768885664</v>
      </c>
    </row>
    <row r="606" spans="1:6">
      <c r="A606" s="39">
        <v>879</v>
      </c>
      <c r="B606" s="35">
        <v>605</v>
      </c>
      <c r="C606" s="38">
        <v>2.6204564666103134</v>
      </c>
      <c r="D606" s="38">
        <f>SUM($C$2:C606)</f>
        <v>1520.1490433925062</v>
      </c>
      <c r="E606" s="38">
        <v>18.232008025266616</v>
      </c>
      <c r="F606" s="38">
        <f>SUM($E$2:E606)</f>
        <v>5058.088984913833</v>
      </c>
    </row>
    <row r="607" spans="1:6">
      <c r="A607" s="39">
        <v>210</v>
      </c>
      <c r="B607" s="35">
        <v>606</v>
      </c>
      <c r="C607" s="38">
        <v>2.0287404902789516</v>
      </c>
      <c r="D607" s="38">
        <f>SUM($C$2:C607)</f>
        <v>1522.1777838827852</v>
      </c>
      <c r="E607" s="38">
        <v>14.151985267467904</v>
      </c>
      <c r="F607" s="38">
        <f>SUM($E$2:E607)</f>
        <v>5072.2409701813012</v>
      </c>
    </row>
    <row r="608" spans="1:6">
      <c r="A608" s="39">
        <v>846</v>
      </c>
      <c r="B608" s="35">
        <v>607</v>
      </c>
      <c r="C608" s="38">
        <v>3.7193575655114133</v>
      </c>
      <c r="D608" s="38">
        <f>SUM($C$2:C608)</f>
        <v>1525.8971414482967</v>
      </c>
      <c r="E608" s="38">
        <v>26.033683440457004</v>
      </c>
      <c r="F608" s="38">
        <f>SUM($E$2:E608)</f>
        <v>5098.2746536217583</v>
      </c>
    </row>
    <row r="609" spans="1:6">
      <c r="A609" s="39">
        <v>591</v>
      </c>
      <c r="B609" s="35">
        <v>608</v>
      </c>
      <c r="C609" s="38">
        <v>2.0287404902789521</v>
      </c>
      <c r="D609" s="38">
        <f>SUM($C$2:C609)</f>
        <v>1527.9258819385757</v>
      </c>
      <c r="E609" s="38">
        <v>14.21865396015161</v>
      </c>
      <c r="F609" s="38">
        <f>SUM($E$2:E609)</f>
        <v>5112.4933075819099</v>
      </c>
    </row>
    <row r="610" spans="1:6">
      <c r="A610" s="39">
        <v>962</v>
      </c>
      <c r="B610" s="35">
        <v>609</v>
      </c>
      <c r="C610" s="38">
        <v>2.4513947590870666</v>
      </c>
      <c r="D610" s="38">
        <f>SUM($C$2:C610)</f>
        <v>1530.3772766976629</v>
      </c>
      <c r="E610" s="38">
        <v>17.203452119383734</v>
      </c>
      <c r="F610" s="38">
        <f>SUM($E$2:E610)</f>
        <v>5129.6967597012936</v>
      </c>
    </row>
    <row r="611" spans="1:6">
      <c r="A611" s="39">
        <v>1018</v>
      </c>
      <c r="B611" s="35">
        <v>610</v>
      </c>
      <c r="C611" s="38">
        <v>1.3524936601859676</v>
      </c>
      <c r="D611" s="38">
        <f>SUM($C$2:C611)</f>
        <v>1531.7297703578488</v>
      </c>
      <c r="E611" s="38">
        <v>9.4933751732188085</v>
      </c>
      <c r="F611" s="38">
        <f>SUM($E$2:E611)</f>
        <v>5139.1901348745123</v>
      </c>
    </row>
    <row r="612" spans="1:6">
      <c r="A612" s="39">
        <v>982</v>
      </c>
      <c r="B612" s="35">
        <v>611</v>
      </c>
      <c r="C612" s="38">
        <v>3.3812341504649219</v>
      </c>
      <c r="D612" s="38">
        <f>SUM($C$2:C612)</f>
        <v>1535.1110045083137</v>
      </c>
      <c r="E612" s="38">
        <v>23.733587615473098</v>
      </c>
      <c r="F612" s="38">
        <f>SUM($E$2:E612)</f>
        <v>5162.9237224899853</v>
      </c>
    </row>
    <row r="613" spans="1:6">
      <c r="A613" s="39">
        <v>101</v>
      </c>
      <c r="B613" s="35">
        <v>612</v>
      </c>
      <c r="C613" s="38">
        <v>2.197802197802198</v>
      </c>
      <c r="D613" s="38">
        <f>SUM($C$2:C613)</f>
        <v>1537.308806706116</v>
      </c>
      <c r="E613" s="38">
        <v>15.508536204388969</v>
      </c>
      <c r="F613" s="38">
        <f>SUM($E$2:E613)</f>
        <v>5178.4322586943745</v>
      </c>
    </row>
    <row r="614" spans="1:6">
      <c r="A614" s="39">
        <v>652</v>
      </c>
      <c r="B614" s="35">
        <v>613</v>
      </c>
      <c r="C614" s="38">
        <v>1.7751479289940828</v>
      </c>
      <c r="D614" s="38">
        <f>SUM($C$2:C614)</f>
        <v>1539.0839546351101</v>
      </c>
      <c r="E614" s="38">
        <v>12.533769113343324</v>
      </c>
      <c r="F614" s="38">
        <f>SUM($E$2:E614)</f>
        <v>5190.9660278077181</v>
      </c>
    </row>
    <row r="615" spans="1:6">
      <c r="A615" s="39">
        <v>48</v>
      </c>
      <c r="B615" s="35">
        <v>614</v>
      </c>
      <c r="C615" s="38">
        <v>0.86077768385460696</v>
      </c>
      <c r="D615" s="38">
        <f>SUM($C$2:C615)</f>
        <v>1539.9447323189647</v>
      </c>
      <c r="E615" s="38">
        <v>6.0799560000612161</v>
      </c>
      <c r="F615" s="38">
        <f>SUM($E$2:E615)</f>
        <v>5197.0459838077795</v>
      </c>
    </row>
    <row r="616" spans="1:6">
      <c r="A616" s="39">
        <v>742</v>
      </c>
      <c r="B616" s="35">
        <v>615</v>
      </c>
      <c r="C616" s="38">
        <v>1.6906170752324596</v>
      </c>
      <c r="D616" s="38">
        <f>SUM($C$2:C616)</f>
        <v>1541.6353493941972</v>
      </c>
      <c r="E616" s="38">
        <v>11.997044273084182</v>
      </c>
      <c r="F616" s="38">
        <f>SUM($E$2:E616)</f>
        <v>5209.0430280808641</v>
      </c>
    </row>
    <row r="617" spans="1:6">
      <c r="A617" s="39">
        <v>416</v>
      </c>
      <c r="B617" s="35">
        <v>616</v>
      </c>
      <c r="C617" s="38">
        <v>1.7751479289940826</v>
      </c>
      <c r="D617" s="38">
        <f>SUM($C$2:C617)</f>
        <v>1543.4104973231913</v>
      </c>
      <c r="E617" s="38">
        <v>12.650352619887141</v>
      </c>
      <c r="F617" s="38">
        <f>SUM($E$2:E617)</f>
        <v>5221.6933807007508</v>
      </c>
    </row>
    <row r="618" spans="1:6">
      <c r="A618" s="39">
        <v>665</v>
      </c>
      <c r="B618" s="35">
        <v>617</v>
      </c>
      <c r="C618" s="38">
        <v>1.3524936601859678</v>
      </c>
      <c r="D618" s="38">
        <f>SUM($C$2:C618)</f>
        <v>1544.7629909833772</v>
      </c>
      <c r="E618" s="38">
        <v>9.6431198961430269</v>
      </c>
      <c r="F618" s="38">
        <f>SUM($E$2:E618)</f>
        <v>5231.3365005968935</v>
      </c>
    </row>
    <row r="619" spans="1:6">
      <c r="A619" s="39">
        <v>602</v>
      </c>
      <c r="B619" s="35">
        <v>618</v>
      </c>
      <c r="C619" s="38">
        <v>3.4657650042265442</v>
      </c>
      <c r="D619" s="38">
        <f>SUM($C$2:C619)</f>
        <v>1548.2287559876038</v>
      </c>
      <c r="E619" s="38">
        <v>25.055268073571703</v>
      </c>
      <c r="F619" s="38">
        <f>SUM($E$2:E619)</f>
        <v>5256.3917686704654</v>
      </c>
    </row>
    <row r="620" spans="1:6">
      <c r="A620" s="39">
        <v>704</v>
      </c>
      <c r="B620" s="35">
        <v>619</v>
      </c>
      <c r="C620" s="38">
        <v>3.2121724429416751</v>
      </c>
      <c r="D620" s="38">
        <f>SUM($C$2:C620)</f>
        <v>1551.4409284305455</v>
      </c>
      <c r="E620" s="38">
        <v>23.326234189731153</v>
      </c>
      <c r="F620" s="38">
        <f>SUM($E$2:E620)</f>
        <v>5279.7180028601961</v>
      </c>
    </row>
    <row r="621" spans="1:6">
      <c r="A621" s="39">
        <v>728</v>
      </c>
      <c r="B621" s="35">
        <v>620</v>
      </c>
      <c r="C621" s="38">
        <v>2.3668639053254434</v>
      </c>
      <c r="D621" s="38">
        <f>SUM($C$2:C621)</f>
        <v>1553.807792335871</v>
      </c>
      <c r="E621" s="38">
        <v>17.223228346050842</v>
      </c>
      <c r="F621" s="38">
        <f>SUM($E$2:E621)</f>
        <v>5296.9412312062468</v>
      </c>
    </row>
    <row r="622" spans="1:6">
      <c r="A622" s="39">
        <v>835</v>
      </c>
      <c r="B622" s="35">
        <v>621</v>
      </c>
      <c r="C622" s="38">
        <v>1.521555367709214</v>
      </c>
      <c r="D622" s="38">
        <f>SUM($C$2:C622)</f>
        <v>1555.3293477035802</v>
      </c>
      <c r="E622" s="38">
        <v>11.083781513194479</v>
      </c>
      <c r="F622" s="38">
        <f>SUM($E$2:E622)</f>
        <v>5308.0250127194413</v>
      </c>
    </row>
    <row r="623" spans="1:6">
      <c r="A623" s="39">
        <v>637</v>
      </c>
      <c r="B623" s="35">
        <v>622</v>
      </c>
      <c r="C623" s="38">
        <v>3.2967032967032974</v>
      </c>
      <c r="D623" s="38">
        <f>SUM($C$2:C623)</f>
        <v>1558.6260510002835</v>
      </c>
      <c r="E623" s="38">
        <v>24.127306751911114</v>
      </c>
      <c r="F623" s="38">
        <f>SUM($E$2:E623)</f>
        <v>5332.1523194713527</v>
      </c>
    </row>
    <row r="624" spans="1:6">
      <c r="A624" s="39">
        <v>594</v>
      </c>
      <c r="B624" s="35">
        <v>623</v>
      </c>
      <c r="C624" s="38">
        <v>2.2823330515638207</v>
      </c>
      <c r="D624" s="38">
        <f>SUM($C$2:C624)</f>
        <v>1560.9083840518474</v>
      </c>
      <c r="E624" s="38">
        <v>16.820424571716622</v>
      </c>
      <c r="F624" s="38">
        <f>SUM($E$2:E624)</f>
        <v>5348.9727440430697</v>
      </c>
    </row>
    <row r="625" spans="1:6">
      <c r="A625" s="39">
        <v>622</v>
      </c>
      <c r="B625" s="35">
        <v>624</v>
      </c>
      <c r="C625" s="38">
        <v>1.6906170752324596</v>
      </c>
      <c r="D625" s="38">
        <f>SUM($C$2:C625)</f>
        <v>1562.5990011270799</v>
      </c>
      <c r="E625" s="38">
        <v>12.466047613911162</v>
      </c>
      <c r="F625" s="38">
        <f>SUM($E$2:E625)</f>
        <v>5361.4387916569813</v>
      </c>
    </row>
    <row r="626" spans="1:6">
      <c r="A626" s="39">
        <v>831</v>
      </c>
      <c r="B626" s="35">
        <v>625</v>
      </c>
      <c r="C626" s="38">
        <v>1.437024513947591</v>
      </c>
      <c r="D626" s="38">
        <f>SUM($C$2:C626)</f>
        <v>1564.0360256410274</v>
      </c>
      <c r="E626" s="38">
        <v>10.604478333508709</v>
      </c>
      <c r="F626" s="38">
        <f>SUM($E$2:E626)</f>
        <v>5372.0432699904895</v>
      </c>
    </row>
    <row r="627" spans="1:6">
      <c r="A627" s="39">
        <v>499</v>
      </c>
      <c r="B627" s="35">
        <v>626</v>
      </c>
      <c r="C627" s="38">
        <v>3.5502958579881669</v>
      </c>
      <c r="D627" s="38">
        <f>SUM($C$2:C627)</f>
        <v>1567.5863214990156</v>
      </c>
      <c r="E627" s="38">
        <v>26.282639509122671</v>
      </c>
      <c r="F627" s="38">
        <f>SUM($E$2:E627)</f>
        <v>5398.325909499612</v>
      </c>
    </row>
    <row r="628" spans="1:6">
      <c r="A628" s="39">
        <v>787</v>
      </c>
      <c r="B628" s="35">
        <v>627</v>
      </c>
      <c r="C628" s="38">
        <v>3.9729501267962828</v>
      </c>
      <c r="D628" s="38">
        <f>SUM($C$2:C628)</f>
        <v>1571.559271625812</v>
      </c>
      <c r="E628" s="38">
        <v>29.429867670421586</v>
      </c>
      <c r="F628" s="38">
        <f>SUM($E$2:E628)</f>
        <v>5427.755777170034</v>
      </c>
    </row>
    <row r="629" spans="1:6">
      <c r="A629" s="39">
        <v>699</v>
      </c>
      <c r="B629" s="35">
        <v>628</v>
      </c>
      <c r="C629" s="38">
        <v>3.0431107354184284</v>
      </c>
      <c r="D629" s="38">
        <f>SUM($C$2:C629)</f>
        <v>1574.6023823612304</v>
      </c>
      <c r="E629" s="38">
        <v>22.600576496127104</v>
      </c>
      <c r="F629" s="38">
        <f>SUM($E$2:E629)</f>
        <v>5450.3563536661613</v>
      </c>
    </row>
    <row r="630" spans="1:6">
      <c r="A630" s="39">
        <v>281</v>
      </c>
      <c r="B630" s="35">
        <v>629</v>
      </c>
      <c r="C630" s="38">
        <v>1.437024513947591</v>
      </c>
      <c r="D630" s="38">
        <f>SUM($C$2:C630)</f>
        <v>1576.039406875178</v>
      </c>
      <c r="E630" s="38">
        <v>10.674590853445286</v>
      </c>
      <c r="F630" s="38">
        <f>SUM($E$2:E630)</f>
        <v>5461.0309445196062</v>
      </c>
    </row>
    <row r="631" spans="1:6">
      <c r="A631" s="39">
        <v>726</v>
      </c>
      <c r="B631" s="35">
        <v>630</v>
      </c>
      <c r="C631" s="38">
        <v>3.7193575655114137</v>
      </c>
      <c r="D631" s="38">
        <f>SUM($C$2:C631)</f>
        <v>1579.7587644406894</v>
      </c>
      <c r="E631" s="38">
        <v>27.629362259146554</v>
      </c>
      <c r="F631" s="38">
        <f>SUM($E$2:E631)</f>
        <v>5488.6603067787528</v>
      </c>
    </row>
    <row r="632" spans="1:6">
      <c r="A632" s="39">
        <v>639</v>
      </c>
      <c r="B632" s="35">
        <v>631</v>
      </c>
      <c r="C632" s="38">
        <v>1.2679628064243447</v>
      </c>
      <c r="D632" s="38">
        <f>SUM($C$2:C632)</f>
        <v>1581.0267272471137</v>
      </c>
      <c r="E632" s="38">
        <v>9.4241974503008876</v>
      </c>
      <c r="F632" s="38">
        <f>SUM($E$2:E632)</f>
        <v>5498.0845042290539</v>
      </c>
    </row>
    <row r="633" spans="1:6">
      <c r="A633" s="39">
        <v>102</v>
      </c>
      <c r="B633" s="35">
        <v>632</v>
      </c>
      <c r="C633" s="38">
        <v>2.7049873203719366</v>
      </c>
      <c r="D633" s="38">
        <f>SUM($C$2:C633)</f>
        <v>1583.7317145674856</v>
      </c>
      <c r="E633" s="38">
        <v>20.115839929013521</v>
      </c>
      <c r="F633" s="38">
        <f>SUM($E$2:E633)</f>
        <v>5518.2003441580673</v>
      </c>
    </row>
    <row r="634" spans="1:6">
      <c r="A634" s="39">
        <v>505</v>
      </c>
      <c r="B634" s="35">
        <v>633</v>
      </c>
      <c r="C634" s="38">
        <v>2.2823330515638207</v>
      </c>
      <c r="D634" s="38">
        <f>SUM($C$2:C634)</f>
        <v>1586.0140476190495</v>
      </c>
      <c r="E634" s="38">
        <v>16.997482178587731</v>
      </c>
      <c r="F634" s="38">
        <f>SUM($E$2:E634)</f>
        <v>5535.1978263366555</v>
      </c>
    </row>
    <row r="635" spans="1:6">
      <c r="A635" s="39">
        <v>306</v>
      </c>
      <c r="B635" s="35">
        <v>634</v>
      </c>
      <c r="C635" s="38">
        <v>1.437024513947591</v>
      </c>
      <c r="D635" s="38">
        <f>SUM($C$2:C635)</f>
        <v>1587.4510721329971</v>
      </c>
      <c r="E635" s="38">
        <v>10.745119094545842</v>
      </c>
      <c r="F635" s="38">
        <f>SUM($E$2:E635)</f>
        <v>5545.9429454312012</v>
      </c>
    </row>
    <row r="636" spans="1:6">
      <c r="A636" s="39">
        <v>988</v>
      </c>
      <c r="B636" s="35">
        <v>635</v>
      </c>
      <c r="C636" s="38">
        <v>3.4660000000000002</v>
      </c>
      <c r="D636" s="38">
        <f>SUM($C$2:C636)</f>
        <v>1590.917072132997</v>
      </c>
      <c r="E636" s="38">
        <v>25.923934139041748</v>
      </c>
      <c r="F636" s="38">
        <f>SUM($E$2:E636)</f>
        <v>5571.8668795702433</v>
      </c>
    </row>
    <row r="637" spans="1:6">
      <c r="A637" s="39">
        <v>40</v>
      </c>
      <c r="B637" s="35">
        <v>636</v>
      </c>
      <c r="C637" s="38">
        <v>1.9442096365173285</v>
      </c>
      <c r="D637" s="38">
        <f>SUM($C$2:C637)</f>
        <v>1592.8612817695143</v>
      </c>
      <c r="E637" s="38">
        <v>14.551111742577156</v>
      </c>
      <c r="F637" s="38">
        <f>SUM($E$2:E637)</f>
        <v>5586.41799131282</v>
      </c>
    </row>
    <row r="638" spans="1:6">
      <c r="A638" s="39">
        <v>700</v>
      </c>
      <c r="B638" s="35">
        <v>637</v>
      </c>
      <c r="C638" s="38">
        <v>1.9442096365173289</v>
      </c>
      <c r="D638" s="38">
        <f>SUM($C$2:C638)</f>
        <v>1594.8054914060317</v>
      </c>
      <c r="E638" s="38">
        <v>14.554678031252211</v>
      </c>
      <c r="F638" s="38">
        <f>SUM($E$2:E638)</f>
        <v>5600.9726693440725</v>
      </c>
    </row>
    <row r="639" spans="1:6">
      <c r="A639" s="39">
        <v>749</v>
      </c>
      <c r="B639" s="35">
        <v>638</v>
      </c>
      <c r="C639" s="38">
        <v>1.775147928994083</v>
      </c>
      <c r="D639" s="38">
        <f>SUM($C$2:C639)</f>
        <v>1596.5806393350258</v>
      </c>
      <c r="E639" s="38">
        <v>13.302487366692645</v>
      </c>
      <c r="F639" s="38">
        <f>SUM($E$2:E639)</f>
        <v>5614.2751567107653</v>
      </c>
    </row>
    <row r="640" spans="1:6">
      <c r="A640" s="39">
        <v>1016</v>
      </c>
      <c r="B640" s="35">
        <v>639</v>
      </c>
      <c r="C640" s="38">
        <v>3.4395604395604416</v>
      </c>
      <c r="D640" s="38">
        <f>SUM($C$2:C640)</f>
        <v>1600.0201997745862</v>
      </c>
      <c r="E640" s="38">
        <v>25.827801578617859</v>
      </c>
      <c r="F640" s="38">
        <f>SUM($E$2:E640)</f>
        <v>5640.1029582893834</v>
      </c>
    </row>
    <row r="641" spans="1:6">
      <c r="A641" s="39">
        <v>760</v>
      </c>
      <c r="B641" s="35">
        <v>640</v>
      </c>
      <c r="C641" s="38">
        <v>3.212172442941676</v>
      </c>
      <c r="D641" s="38">
        <f>SUM($C$2:C641)</f>
        <v>1603.2323722175279</v>
      </c>
      <c r="E641" s="38">
        <v>24.147285290400099</v>
      </c>
      <c r="F641" s="38">
        <f>SUM($E$2:E641)</f>
        <v>5664.2502435797833</v>
      </c>
    </row>
    <row r="642" spans="1:6">
      <c r="A642" s="39">
        <v>659</v>
      </c>
      <c r="B642" s="35">
        <v>641</v>
      </c>
      <c r="C642" s="38">
        <v>2.5359256128486898</v>
      </c>
      <c r="D642" s="38">
        <f>SUM($C$2:C642)</f>
        <v>1605.7682978303765</v>
      </c>
      <c r="E642" s="38">
        <v>19.065819913988175</v>
      </c>
      <c r="F642" s="38">
        <f>SUM($E$2:E642)</f>
        <v>5683.3160634937713</v>
      </c>
    </row>
    <row r="643" spans="1:6">
      <c r="A643" s="39">
        <v>14</v>
      </c>
      <c r="B643" s="35">
        <v>642</v>
      </c>
      <c r="C643" s="38">
        <v>1.8596787827557058</v>
      </c>
      <c r="D643" s="38">
        <f>SUM($C$2:C643)</f>
        <v>1607.6279766131322</v>
      </c>
      <c r="E643" s="38">
        <v>13.982085076572357</v>
      </c>
      <c r="F643" s="38">
        <f>SUM($E$2:E643)</f>
        <v>5697.298148570344</v>
      </c>
    </row>
    <row r="644" spans="1:6">
      <c r="A644" s="39">
        <v>638</v>
      </c>
      <c r="B644" s="35">
        <v>643</v>
      </c>
      <c r="C644" s="38">
        <v>2.5359256128486898</v>
      </c>
      <c r="D644" s="38">
        <f>SUM($C$2:C644)</f>
        <v>1610.1639022259808</v>
      </c>
      <c r="E644" s="38">
        <v>19.075281493341976</v>
      </c>
      <c r="F644" s="38">
        <f>SUM($E$2:E644)</f>
        <v>5716.3734300636861</v>
      </c>
    </row>
    <row r="645" spans="1:6">
      <c r="A645" s="39">
        <v>282</v>
      </c>
      <c r="B645" s="35">
        <v>644</v>
      </c>
      <c r="C645" s="38">
        <v>2.620456466610313</v>
      </c>
      <c r="D645" s="38">
        <f>SUM($C$2:C645)</f>
        <v>1612.784358692591</v>
      </c>
      <c r="E645" s="38">
        <v>19.720777841161663</v>
      </c>
      <c r="F645" s="38">
        <f>SUM($E$2:E645)</f>
        <v>5736.0942079048482</v>
      </c>
    </row>
    <row r="646" spans="1:6">
      <c r="A646" s="39">
        <v>201</v>
      </c>
      <c r="B646" s="35">
        <v>645</v>
      </c>
      <c r="C646" s="38">
        <v>2.4513947590870666</v>
      </c>
      <c r="D646" s="38">
        <f>SUM($C$2:C646)</f>
        <v>1615.2357534516782</v>
      </c>
      <c r="E646" s="38">
        <v>18.539136553752986</v>
      </c>
      <c r="F646" s="38">
        <f>SUM($E$2:E646)</f>
        <v>5754.6333444586007</v>
      </c>
    </row>
    <row r="647" spans="1:6">
      <c r="A647" s="39">
        <v>736</v>
      </c>
      <c r="B647" s="35">
        <v>646</v>
      </c>
      <c r="C647" s="38">
        <v>3.2121724429416747</v>
      </c>
      <c r="D647" s="38">
        <f>SUM($C$2:C647)</f>
        <v>1618.4479258946199</v>
      </c>
      <c r="E647" s="38">
        <v>24.33438001341916</v>
      </c>
      <c r="F647" s="38">
        <f>SUM($E$2:E647)</f>
        <v>5778.9677244720197</v>
      </c>
    </row>
    <row r="648" spans="1:6">
      <c r="A648" s="39">
        <v>415</v>
      </c>
      <c r="B648" s="35">
        <v>647</v>
      </c>
      <c r="C648" s="38">
        <v>1.8596787827557058</v>
      </c>
      <c r="D648" s="38">
        <f>SUM($C$2:C648)</f>
        <v>1620.3076046773756</v>
      </c>
      <c r="E648" s="38">
        <v>14.167785810689292</v>
      </c>
      <c r="F648" s="38">
        <f>SUM($E$2:E648)</f>
        <v>5793.1355102827092</v>
      </c>
    </row>
    <row r="649" spans="1:6">
      <c r="A649" s="39">
        <v>907</v>
      </c>
      <c r="B649" s="35">
        <v>648</v>
      </c>
      <c r="C649" s="38">
        <v>2.6204564666103125</v>
      </c>
      <c r="D649" s="38">
        <f>SUM($C$2:C649)</f>
        <v>1622.9280611439858</v>
      </c>
      <c r="E649" s="38">
        <v>20.00571497332335</v>
      </c>
      <c r="F649" s="38">
        <f>SUM($E$2:E649)</f>
        <v>5813.1412252560322</v>
      </c>
    </row>
    <row r="650" spans="1:6">
      <c r="A650" s="39">
        <v>880</v>
      </c>
      <c r="B650" s="35">
        <v>649</v>
      </c>
      <c r="C650" s="38">
        <v>3.6348267117497888</v>
      </c>
      <c r="D650" s="38">
        <f>SUM($C$2:C650)</f>
        <v>1626.5628878557357</v>
      </c>
      <c r="E650" s="38">
        <v>27.807027284915375</v>
      </c>
      <c r="F650" s="38">
        <f>SUM($E$2:E650)</f>
        <v>5840.9482525409476</v>
      </c>
    </row>
    <row r="651" spans="1:6">
      <c r="A651" s="39">
        <v>985</v>
      </c>
      <c r="B651" s="35">
        <v>650</v>
      </c>
      <c r="C651" s="38">
        <v>2.4513947590870675</v>
      </c>
      <c r="D651" s="38">
        <f>SUM($C$2:C651)</f>
        <v>1629.0142826148228</v>
      </c>
      <c r="E651" s="38">
        <v>18.761477652206231</v>
      </c>
      <c r="F651" s="38">
        <f>SUM($E$2:E651)</f>
        <v>5859.7097301931535</v>
      </c>
    </row>
    <row r="652" spans="1:6">
      <c r="A652" s="39">
        <v>520</v>
      </c>
      <c r="B652" s="35">
        <v>651</v>
      </c>
      <c r="C652" s="38">
        <v>2.197802197802198</v>
      </c>
      <c r="D652" s="38">
        <f>SUM($C$2:C652)</f>
        <v>1631.2120848126251</v>
      </c>
      <c r="E652" s="38">
        <v>16.850746014333524</v>
      </c>
      <c r="F652" s="38">
        <f>SUM($E$2:E652)</f>
        <v>5876.5604762074872</v>
      </c>
    </row>
    <row r="653" spans="1:6">
      <c r="A653" s="39">
        <v>917</v>
      </c>
      <c r="B653" s="35">
        <v>652</v>
      </c>
      <c r="C653" s="38">
        <v>1.86</v>
      </c>
      <c r="D653" s="38">
        <f>SUM($C$2:C653)</f>
        <v>1633.072084812625</v>
      </c>
      <c r="E653" s="38">
        <v>14.281860087478266</v>
      </c>
      <c r="F653" s="38">
        <f>SUM($E$2:E653)</f>
        <v>5890.8423362949652</v>
      </c>
    </row>
    <row r="654" spans="1:6">
      <c r="A654" s="39">
        <v>586</v>
      </c>
      <c r="B654" s="35">
        <v>653</v>
      </c>
      <c r="C654" s="38">
        <v>2.282</v>
      </c>
      <c r="D654" s="38">
        <f>SUM($C$2:C654)</f>
        <v>1635.3540848126249</v>
      </c>
      <c r="E654" s="38">
        <v>17.610125201856036</v>
      </c>
      <c r="F654" s="38">
        <f>SUM($E$2:E654)</f>
        <v>5908.4524614968213</v>
      </c>
    </row>
    <row r="655" spans="1:6">
      <c r="A655" s="39">
        <v>227</v>
      </c>
      <c r="B655" s="35">
        <v>654</v>
      </c>
      <c r="C655" s="38">
        <v>1.8596787827557053</v>
      </c>
      <c r="D655" s="38">
        <f>SUM($C$2:C655)</f>
        <v>1637.2137635953807</v>
      </c>
      <c r="E655" s="38">
        <v>14.443444329851824</v>
      </c>
      <c r="F655" s="38">
        <f>SUM($E$2:E655)</f>
        <v>5922.8959058266728</v>
      </c>
    </row>
    <row r="656" spans="1:6">
      <c r="A656" s="39">
        <v>650</v>
      </c>
      <c r="B656" s="35">
        <v>655</v>
      </c>
      <c r="C656" s="38">
        <v>3.5502958579881678</v>
      </c>
      <c r="D656" s="38">
        <f>SUM($C$2:C656)</f>
        <v>1640.7640594533689</v>
      </c>
      <c r="E656" s="38">
        <v>27.604689644444335</v>
      </c>
      <c r="F656" s="38">
        <f>SUM($E$2:E656)</f>
        <v>5950.5005954711169</v>
      </c>
    </row>
    <row r="657" spans="1:6">
      <c r="A657" s="39">
        <v>514</v>
      </c>
      <c r="B657" s="35">
        <v>656</v>
      </c>
      <c r="C657" s="38">
        <v>3.6348267117497906</v>
      </c>
      <c r="D657" s="38">
        <f>SUM($C$2:C657)</f>
        <v>1644.3988861651187</v>
      </c>
      <c r="E657" s="38">
        <v>28.303778508355386</v>
      </c>
      <c r="F657" s="38">
        <f>SUM($E$2:E657)</f>
        <v>5978.8043739794721</v>
      </c>
    </row>
    <row r="658" spans="1:6">
      <c r="A658" s="39">
        <v>883</v>
      </c>
      <c r="B658" s="35">
        <v>657</v>
      </c>
      <c r="C658" s="38">
        <v>1.2679628064243453</v>
      </c>
      <c r="D658" s="38">
        <f>SUM($C$2:C658)</f>
        <v>1645.666848971543</v>
      </c>
      <c r="E658" s="38">
        <v>9.8960156874992897</v>
      </c>
      <c r="F658" s="38">
        <f>SUM($E$2:E658)</f>
        <v>5988.7003896669712</v>
      </c>
    </row>
    <row r="659" spans="1:6">
      <c r="A659" s="39">
        <v>110</v>
      </c>
      <c r="B659" s="35">
        <v>658</v>
      </c>
      <c r="C659" s="38">
        <v>1.2679628064243449</v>
      </c>
      <c r="D659" s="38">
        <f>SUM($C$2:C659)</f>
        <v>1646.9348117779673</v>
      </c>
      <c r="E659" s="38">
        <v>9.9383965196775765</v>
      </c>
      <c r="F659" s="38">
        <f>SUM($E$2:E659)</f>
        <v>5998.6387861866488</v>
      </c>
    </row>
    <row r="660" spans="1:6">
      <c r="A660" s="39">
        <v>864</v>
      </c>
      <c r="B660" s="35">
        <v>659</v>
      </c>
      <c r="C660" s="38">
        <v>1.4370245139475908</v>
      </c>
      <c r="D660" s="38">
        <f>SUM($C$2:C660)</f>
        <v>1648.3718362919149</v>
      </c>
      <c r="E660" s="38">
        <v>11.267039777933734</v>
      </c>
      <c r="F660" s="38">
        <f>SUM($E$2:E660)</f>
        <v>6009.9058259645826</v>
      </c>
    </row>
    <row r="661" spans="1:6">
      <c r="A661" s="39">
        <v>770</v>
      </c>
      <c r="B661" s="35">
        <v>660</v>
      </c>
      <c r="C661" s="38">
        <v>2.6204564666103134</v>
      </c>
      <c r="D661" s="38">
        <f>SUM($C$2:C661)</f>
        <v>1650.9922927585251</v>
      </c>
      <c r="E661" s="38">
        <v>20.598013886350561</v>
      </c>
      <c r="F661" s="38">
        <f>SUM($E$2:E661)</f>
        <v>6030.5038398509332</v>
      </c>
    </row>
    <row r="662" spans="1:6">
      <c r="A662" s="39">
        <v>280</v>
      </c>
      <c r="B662" s="35">
        <v>661</v>
      </c>
      <c r="C662" s="38">
        <v>2.2823330515638216</v>
      </c>
      <c r="D662" s="38">
        <f>SUM($C$2:C662)</f>
        <v>1653.274625810089</v>
      </c>
      <c r="E662" s="38">
        <v>17.942886397650781</v>
      </c>
      <c r="F662" s="38">
        <f>SUM($E$2:E662)</f>
        <v>6048.4467262485841</v>
      </c>
    </row>
    <row r="663" spans="1:6">
      <c r="A663" s="39">
        <v>43</v>
      </c>
      <c r="B663" s="35">
        <v>662</v>
      </c>
      <c r="C663" s="38">
        <v>1.1834319526627217</v>
      </c>
      <c r="D663" s="38">
        <f>SUM($C$2:C663)</f>
        <v>1654.4580577627517</v>
      </c>
      <c r="E663" s="38">
        <v>9.3121330415650938</v>
      </c>
      <c r="F663" s="38">
        <f>SUM($E$2:E663)</f>
        <v>6057.7588592901493</v>
      </c>
    </row>
    <row r="664" spans="1:6">
      <c r="A664" s="39">
        <v>834</v>
      </c>
      <c r="B664" s="35">
        <v>663</v>
      </c>
      <c r="C664" s="38">
        <v>3.550295857988166</v>
      </c>
      <c r="D664" s="38">
        <f>SUM($C$2:C664)</f>
        <v>1658.0083536207399</v>
      </c>
      <c r="E664" s="38">
        <v>27.953172044768337</v>
      </c>
      <c r="F664" s="38">
        <f>SUM($E$2:E664)</f>
        <v>6085.7120313349178</v>
      </c>
    </row>
    <row r="665" spans="1:6">
      <c r="A665" s="39">
        <v>888</v>
      </c>
      <c r="B665" s="35">
        <v>664</v>
      </c>
      <c r="C665" s="38">
        <v>1.9442096365173289</v>
      </c>
      <c r="D665" s="38">
        <f>SUM($C$2:C665)</f>
        <v>1659.9525632572572</v>
      </c>
      <c r="E665" s="38">
        <v>15.32239289183039</v>
      </c>
      <c r="F665" s="38">
        <f>SUM($E$2:E665)</f>
        <v>6101.0344242267483</v>
      </c>
    </row>
    <row r="666" spans="1:6">
      <c r="A666" s="39">
        <v>623</v>
      </c>
      <c r="B666" s="35">
        <v>665</v>
      </c>
      <c r="C666" s="38">
        <v>3.3812341504649197</v>
      </c>
      <c r="D666" s="38">
        <f>SUM($C$2:C666)</f>
        <v>1663.3337974077222</v>
      </c>
      <c r="E666" s="38">
        <v>26.653922958149586</v>
      </c>
      <c r="F666" s="38">
        <f>SUM($E$2:E666)</f>
        <v>6127.6883471848978</v>
      </c>
    </row>
    <row r="667" spans="1:6">
      <c r="A667" s="39">
        <v>827</v>
      </c>
      <c r="B667" s="35">
        <v>666</v>
      </c>
      <c r="C667" s="38">
        <v>2.3668639053254439</v>
      </c>
      <c r="D667" s="38">
        <f>SUM($C$2:C667)</f>
        <v>1665.7006613130477</v>
      </c>
      <c r="E667" s="38">
        <v>18.679304648377077</v>
      </c>
      <c r="F667" s="38">
        <f>SUM($E$2:E667)</f>
        <v>6146.367651833275</v>
      </c>
    </row>
    <row r="668" spans="1:6">
      <c r="A668" s="39">
        <v>734</v>
      </c>
      <c r="B668" s="35">
        <v>667</v>
      </c>
      <c r="C668" s="38">
        <v>2.2823330515638207</v>
      </c>
      <c r="D668" s="38">
        <f>SUM($C$2:C668)</f>
        <v>1667.9829943646116</v>
      </c>
      <c r="E668" s="38">
        <v>18.034285638327276</v>
      </c>
      <c r="F668" s="38">
        <f>SUM($E$2:E668)</f>
        <v>6164.4019374716027</v>
      </c>
    </row>
    <row r="669" spans="1:6">
      <c r="A669" s="39">
        <v>727</v>
      </c>
      <c r="B669" s="35">
        <v>668</v>
      </c>
      <c r="C669" s="38">
        <v>2.8740490278951825</v>
      </c>
      <c r="D669" s="38">
        <f>SUM($C$2:C669)</f>
        <v>1670.8570433925067</v>
      </c>
      <c r="E669" s="38">
        <v>22.71342698841919</v>
      </c>
      <c r="F669" s="38">
        <f>SUM($E$2:E669)</f>
        <v>6187.1153644600217</v>
      </c>
    </row>
    <row r="670" spans="1:6">
      <c r="A670" s="39">
        <v>53</v>
      </c>
      <c r="B670" s="35">
        <v>669</v>
      </c>
      <c r="C670" s="38">
        <v>2.4513947590870666</v>
      </c>
      <c r="D670" s="38">
        <f>SUM($C$2:C670)</f>
        <v>1673.3084381515939</v>
      </c>
      <c r="E670" s="38">
        <v>19.412269903710047</v>
      </c>
      <c r="F670" s="38">
        <f>SUM($E$2:E670)</f>
        <v>6206.5276343637315</v>
      </c>
    </row>
    <row r="671" spans="1:6">
      <c r="A671" s="39">
        <v>967</v>
      </c>
      <c r="B671" s="35">
        <v>670</v>
      </c>
      <c r="C671" s="38">
        <v>2.197802197802198</v>
      </c>
      <c r="D671" s="38">
        <f>SUM($C$2:C671)</f>
        <v>1675.5062403493962</v>
      </c>
      <c r="E671" s="38">
        <v>17.480373671088365</v>
      </c>
      <c r="F671" s="38">
        <f>SUM($E$2:E671)</f>
        <v>6224.0080080348198</v>
      </c>
    </row>
    <row r="672" spans="1:6">
      <c r="A672" s="39">
        <v>651</v>
      </c>
      <c r="B672" s="35">
        <v>671</v>
      </c>
      <c r="C672" s="38">
        <v>2.4513947590870671</v>
      </c>
      <c r="D672" s="38">
        <f>SUM($C$2:C672)</f>
        <v>1677.9576351084834</v>
      </c>
      <c r="E672" s="38">
        <v>19.635781746295411</v>
      </c>
      <c r="F672" s="38">
        <f>SUM($E$2:E672)</f>
        <v>6243.6437897811156</v>
      </c>
    </row>
    <row r="673" spans="1:6">
      <c r="A673" s="39">
        <v>404</v>
      </c>
      <c r="B673" s="35">
        <v>672</v>
      </c>
      <c r="C673" s="38">
        <v>1.098901098901099</v>
      </c>
      <c r="D673" s="38">
        <f>SUM($C$2:C673)</f>
        <v>1679.0565362073844</v>
      </c>
      <c r="E673" s="38">
        <v>8.8050554894068664</v>
      </c>
      <c r="F673" s="38">
        <f>SUM($E$2:E673)</f>
        <v>6252.4488452705227</v>
      </c>
    </row>
    <row r="674" spans="1:6">
      <c r="A674" s="39">
        <v>874</v>
      </c>
      <c r="B674" s="35">
        <v>673</v>
      </c>
      <c r="C674" s="38">
        <v>2.1132713440405748</v>
      </c>
      <c r="D674" s="38">
        <f>SUM($C$2:C674)</f>
        <v>1681.169807551425</v>
      </c>
      <c r="E674" s="38">
        <v>17.034152122801974</v>
      </c>
      <c r="F674" s="38">
        <f>SUM($E$2:E674)</f>
        <v>6269.4829973933247</v>
      </c>
    </row>
    <row r="675" spans="1:6">
      <c r="A675" s="39">
        <v>860</v>
      </c>
      <c r="B675" s="35">
        <v>674</v>
      </c>
      <c r="C675" s="38">
        <v>1.2679628064243447</v>
      </c>
      <c r="D675" s="38">
        <f>SUM($C$2:C675)</f>
        <v>1682.4377703578493</v>
      </c>
      <c r="E675" s="38">
        <v>10.252998306015856</v>
      </c>
      <c r="F675" s="38">
        <f>SUM($E$2:E675)</f>
        <v>6279.7359956993405</v>
      </c>
    </row>
    <row r="676" spans="1:6">
      <c r="A676" s="39">
        <v>884</v>
      </c>
      <c r="B676" s="35">
        <v>675</v>
      </c>
      <c r="C676" s="38">
        <v>3.3812341504649206</v>
      </c>
      <c r="D676" s="38">
        <f>SUM($C$2:C676)</f>
        <v>1685.8190045083143</v>
      </c>
      <c r="E676" s="38">
        <v>27.354509067222448</v>
      </c>
      <c r="F676" s="38">
        <f>SUM($E$2:E676)</f>
        <v>6307.0905047665628</v>
      </c>
    </row>
    <row r="677" spans="1:6">
      <c r="A677" s="39">
        <v>747</v>
      </c>
      <c r="B677" s="35">
        <v>676</v>
      </c>
      <c r="C677" s="38">
        <v>3.6348267117497901</v>
      </c>
      <c r="D677" s="38">
        <f>SUM($C$2:C677)</f>
        <v>1689.4538312200641</v>
      </c>
      <c r="E677" s="38">
        <v>29.494594633255929</v>
      </c>
      <c r="F677" s="38">
        <f>SUM($E$2:E677)</f>
        <v>6336.5850993998192</v>
      </c>
    </row>
    <row r="678" spans="1:6">
      <c r="A678" s="39">
        <v>806</v>
      </c>
      <c r="B678" s="35">
        <v>677</v>
      </c>
      <c r="C678" s="38">
        <v>1.5215553677092137</v>
      </c>
      <c r="D678" s="38">
        <f>SUM($C$2:C678)</f>
        <v>1690.9753865877733</v>
      </c>
      <c r="E678" s="38">
        <v>12.377465975832575</v>
      </c>
      <c r="F678" s="38">
        <f>SUM($E$2:E678)</f>
        <v>6348.962565375652</v>
      </c>
    </row>
    <row r="679" spans="1:6">
      <c r="A679" s="39">
        <v>822</v>
      </c>
      <c r="B679" s="35">
        <v>678</v>
      </c>
      <c r="C679" s="38">
        <v>2.3668639053254443</v>
      </c>
      <c r="D679" s="38">
        <f>SUM($C$2:C679)</f>
        <v>1693.3422504930988</v>
      </c>
      <c r="E679" s="38">
        <v>19.345105773819789</v>
      </c>
      <c r="F679" s="38">
        <f>SUM($E$2:E679)</f>
        <v>6368.3076711494714</v>
      </c>
    </row>
    <row r="680" spans="1:6">
      <c r="A680" s="39">
        <v>707</v>
      </c>
      <c r="B680" s="35">
        <v>679</v>
      </c>
      <c r="C680" s="38">
        <v>3.2967032967032979</v>
      </c>
      <c r="D680" s="38">
        <f>SUM($C$2:C680)</f>
        <v>1696.6389537898021</v>
      </c>
      <c r="E680" s="38">
        <v>26.976939000202286</v>
      </c>
      <c r="F680" s="38">
        <f>SUM($E$2:E680)</f>
        <v>6395.2846101496734</v>
      </c>
    </row>
    <row r="681" spans="1:6">
      <c r="A681" s="39">
        <v>799</v>
      </c>
      <c r="B681" s="35">
        <v>680</v>
      </c>
      <c r="C681" s="38">
        <v>2.6204564666103125</v>
      </c>
      <c r="D681" s="38">
        <f>SUM($C$2:C681)</f>
        <v>1699.2594102564124</v>
      </c>
      <c r="E681" s="38">
        <v>21.561136992813701</v>
      </c>
      <c r="F681" s="38">
        <f>SUM($E$2:E681)</f>
        <v>6416.8457471424872</v>
      </c>
    </row>
    <row r="682" spans="1:6">
      <c r="A682" s="39">
        <v>655</v>
      </c>
      <c r="B682" s="35">
        <v>681</v>
      </c>
      <c r="C682" s="38">
        <v>1.3524936601859678</v>
      </c>
      <c r="D682" s="38">
        <f>SUM($C$2:C682)</f>
        <v>1700.6119039165983</v>
      </c>
      <c r="E682" s="38">
        <v>11.139989230952004</v>
      </c>
      <c r="F682" s="38">
        <f>SUM($E$2:E682)</f>
        <v>6427.9857363734391</v>
      </c>
    </row>
    <row r="683" spans="1:6">
      <c r="A683" s="39">
        <v>20</v>
      </c>
      <c r="B683" s="35">
        <v>682</v>
      </c>
      <c r="C683" s="38">
        <v>2.0287404902789516</v>
      </c>
      <c r="D683" s="38">
        <f>SUM($C$2:C683)</f>
        <v>1702.6406444068773</v>
      </c>
      <c r="E683" s="38">
        <v>16.720782524487515</v>
      </c>
      <c r="F683" s="38">
        <f>SUM($E$2:E683)</f>
        <v>6444.7065188979268</v>
      </c>
    </row>
    <row r="684" spans="1:6">
      <c r="A684" s="39">
        <v>657</v>
      </c>
      <c r="B684" s="35">
        <v>683</v>
      </c>
      <c r="C684" s="38">
        <v>3.634826711749791</v>
      </c>
      <c r="D684" s="38">
        <f>SUM($C$2:C684)</f>
        <v>1706.2754711186271</v>
      </c>
      <c r="E684" s="38">
        <v>30.08132946316297</v>
      </c>
      <c r="F684" s="38">
        <f>SUM($E$2:E684)</f>
        <v>6474.7878483610893</v>
      </c>
    </row>
    <row r="685" spans="1:6">
      <c r="A685" s="39">
        <v>589</v>
      </c>
      <c r="B685" s="35">
        <v>684</v>
      </c>
      <c r="C685" s="38">
        <v>1.6906170752324599</v>
      </c>
      <c r="D685" s="38">
        <f>SUM($C$2:C685)</f>
        <v>1707.9660881938596</v>
      </c>
      <c r="E685" s="38">
        <v>14.058118844227227</v>
      </c>
      <c r="F685" s="38">
        <f>SUM($E$2:E685)</f>
        <v>6488.8459672053168</v>
      </c>
    </row>
    <row r="686" spans="1:6">
      <c r="A686" s="39">
        <v>989</v>
      </c>
      <c r="B686" s="35">
        <v>685</v>
      </c>
      <c r="C686" s="38">
        <v>2.0287404902789521</v>
      </c>
      <c r="D686" s="38">
        <f>SUM($C$2:C686)</f>
        <v>1709.9948286841386</v>
      </c>
      <c r="E686" s="38">
        <v>16.945087236540719</v>
      </c>
      <c r="F686" s="38">
        <f>SUM($E$2:E686)</f>
        <v>6505.7910544418573</v>
      </c>
    </row>
    <row r="687" spans="1:6">
      <c r="A687" s="39">
        <v>792</v>
      </c>
      <c r="B687" s="35">
        <v>686</v>
      </c>
      <c r="C687" s="38">
        <v>2.3668639053254443</v>
      </c>
      <c r="D687" s="38">
        <f>SUM($C$2:C687)</f>
        <v>1712.3616925894642</v>
      </c>
      <c r="E687" s="38">
        <v>19.801979907495724</v>
      </c>
      <c r="F687" s="38">
        <f>SUM($E$2:E687)</f>
        <v>6525.5930343493528</v>
      </c>
    </row>
    <row r="688" spans="1:6">
      <c r="A688" s="39">
        <v>738</v>
      </c>
      <c r="B688" s="35">
        <v>687</v>
      </c>
      <c r="C688" s="38">
        <v>3.381234150464921</v>
      </c>
      <c r="D688" s="38">
        <f>SUM($C$2:C688)</f>
        <v>1715.7429267399291</v>
      </c>
      <c r="E688" s="38">
        <v>28.303275759398559</v>
      </c>
      <c r="F688" s="38">
        <f>SUM($E$2:E688)</f>
        <v>6553.8963101087511</v>
      </c>
    </row>
    <row r="689" spans="1:6">
      <c r="A689" s="39">
        <v>991</v>
      </c>
      <c r="B689" s="35">
        <v>688</v>
      </c>
      <c r="C689" s="38">
        <v>3.2121724429416751</v>
      </c>
      <c r="D689" s="38">
        <f>SUM($C$2:C689)</f>
        <v>1718.9550991828708</v>
      </c>
      <c r="E689" s="38">
        <v>26.950088323575212</v>
      </c>
      <c r="F689" s="38">
        <f>SUM($E$2:E689)</f>
        <v>6580.8463984323262</v>
      </c>
    </row>
    <row r="690" spans="1:6">
      <c r="A690" s="39">
        <v>855</v>
      </c>
      <c r="B690" s="35">
        <v>689</v>
      </c>
      <c r="C690" s="38">
        <v>2.2823330515638207</v>
      </c>
      <c r="D690" s="38">
        <f>SUM($C$2:C690)</f>
        <v>1721.2374322344347</v>
      </c>
      <c r="E690" s="38">
        <v>19.191201125853219</v>
      </c>
      <c r="F690" s="38">
        <f>SUM($E$2:E690)</f>
        <v>6600.037599558179</v>
      </c>
    </row>
    <row r="691" spans="1:6">
      <c r="A691" s="39">
        <v>120</v>
      </c>
      <c r="B691" s="35">
        <v>690</v>
      </c>
      <c r="C691" s="38">
        <v>3.1276415891800506</v>
      </c>
      <c r="D691" s="38">
        <f>SUM($C$2:C691)</f>
        <v>1724.3650738236147</v>
      </c>
      <c r="E691" s="38">
        <v>26.341167340189333</v>
      </c>
      <c r="F691" s="38">
        <f>SUM($E$2:E691)</f>
        <v>6626.3787668983687</v>
      </c>
    </row>
    <row r="692" spans="1:6">
      <c r="A692" s="39">
        <v>341</v>
      </c>
      <c r="B692" s="35">
        <v>691</v>
      </c>
      <c r="C692" s="38">
        <v>1.3524936601859676</v>
      </c>
      <c r="D692" s="38">
        <f>SUM($C$2:C692)</f>
        <v>1725.7175674838006</v>
      </c>
      <c r="E692" s="38">
        <v>11.432763740815945</v>
      </c>
      <c r="F692" s="38">
        <f>SUM($E$2:E692)</f>
        <v>6637.8115306391846</v>
      </c>
    </row>
    <row r="693" spans="1:6">
      <c r="A693" s="39">
        <v>285</v>
      </c>
      <c r="B693" s="35">
        <v>692</v>
      </c>
      <c r="C693" s="38">
        <v>3.6348267117497901</v>
      </c>
      <c r="D693" s="38">
        <f>SUM($C$2:C693)</f>
        <v>1729.3523941955505</v>
      </c>
      <c r="E693" s="38">
        <v>30.763180142819664</v>
      </c>
      <c r="F693" s="38">
        <f>SUM($E$2:E693)</f>
        <v>6668.5747107820043</v>
      </c>
    </row>
    <row r="694" spans="1:6">
      <c r="A694" s="39">
        <v>206</v>
      </c>
      <c r="B694" s="35">
        <v>693</v>
      </c>
      <c r="C694" s="38">
        <v>1.0989010989010988</v>
      </c>
      <c r="D694" s="38">
        <f>SUM($C$2:C694)</f>
        <v>1730.4512952944515</v>
      </c>
      <c r="E694" s="38">
        <v>9.3093642627807327</v>
      </c>
      <c r="F694" s="38">
        <f>SUM($E$2:E694)</f>
        <v>6677.8840750447853</v>
      </c>
    </row>
    <row r="695" spans="1:6">
      <c r="A695" s="39">
        <v>45</v>
      </c>
      <c r="B695" s="35">
        <v>694</v>
      </c>
      <c r="C695" s="38">
        <v>1.9442096365173285</v>
      </c>
      <c r="D695" s="38">
        <f>SUM($C$2:C695)</f>
        <v>1732.3955049309689</v>
      </c>
      <c r="E695" s="38">
        <v>16.491194154643402</v>
      </c>
      <c r="F695" s="38">
        <f>SUM($E$2:E695)</f>
        <v>6694.3752691994287</v>
      </c>
    </row>
    <row r="696" spans="1:6">
      <c r="A696" s="39">
        <v>1027</v>
      </c>
      <c r="B696" s="35">
        <v>695</v>
      </c>
      <c r="C696" s="38">
        <v>2.224382455151686</v>
      </c>
      <c r="D696" s="38">
        <f>SUM($C$2:C696)</f>
        <v>1734.6198873861206</v>
      </c>
      <c r="E696" s="38">
        <v>18.899581445980022</v>
      </c>
      <c r="F696" s="38">
        <f>SUM($E$2:E696)</f>
        <v>6713.2748506454091</v>
      </c>
    </row>
    <row r="697" spans="1:6">
      <c r="A697" s="39">
        <v>599</v>
      </c>
      <c r="B697" s="35">
        <v>696</v>
      </c>
      <c r="C697" s="38">
        <v>3.3812341504649206</v>
      </c>
      <c r="D697" s="38">
        <f>SUM($C$2:C697)</f>
        <v>1738.0011215365855</v>
      </c>
      <c r="E697" s="38">
        <v>28.744127572487624</v>
      </c>
      <c r="F697" s="38">
        <f>SUM($E$2:E697)</f>
        <v>6742.0189782178968</v>
      </c>
    </row>
    <row r="698" spans="1:6">
      <c r="A698" s="39">
        <v>496</v>
      </c>
      <c r="B698" s="35">
        <v>697</v>
      </c>
      <c r="C698" s="38">
        <v>1.5215553677092142</v>
      </c>
      <c r="D698" s="38">
        <f>SUM($C$2:C698)</f>
        <v>1739.5226769042947</v>
      </c>
      <c r="E698" s="38">
        <v>12.947279023169852</v>
      </c>
      <c r="F698" s="38">
        <f>SUM($E$2:E698)</f>
        <v>6754.9662572410671</v>
      </c>
    </row>
    <row r="699" spans="1:6">
      <c r="A699" s="39">
        <v>255</v>
      </c>
      <c r="B699" s="35">
        <v>698</v>
      </c>
      <c r="C699" s="38">
        <v>2.3668639053254443</v>
      </c>
      <c r="D699" s="38">
        <f>SUM($C$2:C699)</f>
        <v>1741.8895408096203</v>
      </c>
      <c r="E699" s="38">
        <v>20.179092513102546</v>
      </c>
      <c r="F699" s="38">
        <f>SUM($E$2:E699)</f>
        <v>6775.1453497541697</v>
      </c>
    </row>
    <row r="700" spans="1:6">
      <c r="A700" s="39">
        <v>778</v>
      </c>
      <c r="B700" s="35">
        <v>699</v>
      </c>
      <c r="C700" s="38">
        <v>3.6348267117497906</v>
      </c>
      <c r="D700" s="38">
        <f>SUM($C$2:C700)</f>
        <v>1745.5243675213701</v>
      </c>
      <c r="E700" s="38">
        <v>31.007427984484885</v>
      </c>
      <c r="F700" s="38">
        <f>SUM($E$2:E700)</f>
        <v>6806.1527777386545</v>
      </c>
    </row>
    <row r="701" spans="1:6">
      <c r="A701" s="39">
        <v>746</v>
      </c>
      <c r="B701" s="35">
        <v>700</v>
      </c>
      <c r="C701" s="38">
        <v>0.76077768385460698</v>
      </c>
      <c r="D701" s="38">
        <f>SUM($C$2:C701)</f>
        <v>1746.2851452052248</v>
      </c>
      <c r="E701" s="38">
        <v>6.4996450401978718</v>
      </c>
      <c r="F701" s="38">
        <f>SUM($E$2:E701)</f>
        <v>6812.6524227788523</v>
      </c>
    </row>
    <row r="702" spans="1:6">
      <c r="A702" s="39">
        <v>775</v>
      </c>
      <c r="B702" s="35">
        <v>701</v>
      </c>
      <c r="C702" s="38">
        <v>2.7049873203719361</v>
      </c>
      <c r="D702" s="38">
        <f>SUM($C$2:C702)</f>
        <v>1748.9901325255967</v>
      </c>
      <c r="E702" s="38">
        <v>23.116050088549276</v>
      </c>
      <c r="F702" s="38">
        <f>SUM($E$2:E702)</f>
        <v>6835.7684728674012</v>
      </c>
    </row>
    <row r="703" spans="1:6">
      <c r="A703" s="39">
        <v>24</v>
      </c>
      <c r="B703" s="35">
        <v>702</v>
      </c>
      <c r="C703" s="38">
        <v>3.0431107354184284</v>
      </c>
      <c r="D703" s="38">
        <f>SUM($C$2:C703)</f>
        <v>1752.0332432610151</v>
      </c>
      <c r="E703" s="38">
        <v>26.008254961712463</v>
      </c>
      <c r="F703" s="38">
        <f>SUM($E$2:E703)</f>
        <v>6861.776727829114</v>
      </c>
    </row>
    <row r="704" spans="1:6">
      <c r="A704" s="39">
        <v>698</v>
      </c>
      <c r="B704" s="35">
        <v>703</v>
      </c>
      <c r="C704" s="38">
        <v>1.8596787827557055</v>
      </c>
      <c r="D704" s="38">
        <f>SUM($C$2:C704)</f>
        <v>1753.8929220437708</v>
      </c>
      <c r="E704" s="38">
        <v>15.935114076823849</v>
      </c>
      <c r="F704" s="38">
        <f>SUM($E$2:E704)</f>
        <v>6877.7118419059379</v>
      </c>
    </row>
    <row r="705" spans="1:6">
      <c r="A705" s="39">
        <v>848</v>
      </c>
      <c r="B705" s="35">
        <v>704</v>
      </c>
      <c r="C705" s="38">
        <v>2.7049873203719366</v>
      </c>
      <c r="D705" s="38">
        <f>SUM($C$2:C705)</f>
        <v>1756.5979093641427</v>
      </c>
      <c r="E705" s="38">
        <v>23.183064629315915</v>
      </c>
      <c r="F705" s="38">
        <f>SUM($E$2:E705)</f>
        <v>6900.8949065352535</v>
      </c>
    </row>
    <row r="706" spans="1:6">
      <c r="A706" s="39">
        <v>607</v>
      </c>
      <c r="B706" s="35">
        <v>705</v>
      </c>
      <c r="C706" s="38">
        <v>2.4513947590870671</v>
      </c>
      <c r="D706" s="38">
        <f>SUM($C$2:C706)</f>
        <v>1759.0493041232298</v>
      </c>
      <c r="E706" s="38">
        <v>21.023846241631546</v>
      </c>
      <c r="F706" s="38">
        <f>SUM($E$2:E706)</f>
        <v>6921.9187527768854</v>
      </c>
    </row>
    <row r="707" spans="1:6">
      <c r="A707" s="39">
        <v>219</v>
      </c>
      <c r="B707" s="35">
        <v>706</v>
      </c>
      <c r="C707" s="38">
        <v>3.0431107354184288</v>
      </c>
      <c r="D707" s="38">
        <f>SUM($C$2:C707)</f>
        <v>1762.0924148586482</v>
      </c>
      <c r="E707" s="38">
        <v>26.104274032050991</v>
      </c>
      <c r="F707" s="38">
        <f>SUM($E$2:E707)</f>
        <v>6948.0230268089363</v>
      </c>
    </row>
    <row r="708" spans="1:6">
      <c r="A708" s="39">
        <v>911</v>
      </c>
      <c r="B708" s="35">
        <v>707</v>
      </c>
      <c r="C708" s="38">
        <v>2.7049873203719366</v>
      </c>
      <c r="D708" s="38">
        <f>SUM($C$2:C708)</f>
        <v>1764.7974021790201</v>
      </c>
      <c r="E708" s="38">
        <v>23.207907035289921</v>
      </c>
      <c r="F708" s="38">
        <f>SUM($E$2:E708)</f>
        <v>6971.2309338442265</v>
      </c>
    </row>
    <row r="709" spans="1:6">
      <c r="A709" s="39">
        <v>926</v>
      </c>
      <c r="B709" s="35">
        <v>708</v>
      </c>
      <c r="C709" s="38">
        <v>3.2967032967032979</v>
      </c>
      <c r="D709" s="38">
        <f>SUM($C$2:C709)</f>
        <v>1768.0941054757234</v>
      </c>
      <c r="E709" s="38">
        <v>28.337807698768312</v>
      </c>
      <c r="F709" s="38">
        <f>SUM($E$2:E709)</f>
        <v>6999.5687415429948</v>
      </c>
    </row>
    <row r="710" spans="1:6">
      <c r="A710" s="39">
        <v>739</v>
      </c>
      <c r="B710" s="35">
        <v>709</v>
      </c>
      <c r="C710" s="38">
        <v>1.6060862214708367</v>
      </c>
      <c r="D710" s="38">
        <f>SUM($C$2:C710)</f>
        <v>1769.7001916971942</v>
      </c>
      <c r="E710" s="38">
        <v>13.806220354428964</v>
      </c>
      <c r="F710" s="38">
        <f>SUM($E$2:E710)</f>
        <v>7013.3749618974234</v>
      </c>
    </row>
    <row r="711" spans="1:6">
      <c r="A711" s="39">
        <v>840</v>
      </c>
      <c r="B711" s="35">
        <v>710</v>
      </c>
      <c r="C711" s="38">
        <v>1.2679628064243451</v>
      </c>
      <c r="D711" s="38">
        <f>SUM($C$2:C711)</f>
        <v>1770.9681545036185</v>
      </c>
      <c r="E711" s="38">
        <v>10.902294824502626</v>
      </c>
      <c r="F711" s="38">
        <f>SUM($E$2:E711)</f>
        <v>7024.2772567219263</v>
      </c>
    </row>
    <row r="712" spans="1:6">
      <c r="A712" s="39">
        <v>598</v>
      </c>
      <c r="B712" s="35">
        <v>711</v>
      </c>
      <c r="C712" s="38">
        <v>1.775147928994083</v>
      </c>
      <c r="D712" s="38">
        <f>SUM($C$2:C712)</f>
        <v>1772.7433024326126</v>
      </c>
      <c r="E712" s="38">
        <v>15.271306610994325</v>
      </c>
      <c r="F712" s="38">
        <f>SUM($E$2:E712)</f>
        <v>7039.5485633329208</v>
      </c>
    </row>
    <row r="713" spans="1:6">
      <c r="A713" s="39">
        <v>661</v>
      </c>
      <c r="B713" s="35">
        <v>712</v>
      </c>
      <c r="C713" s="38">
        <v>1.6060862214708367</v>
      </c>
      <c r="D713" s="38">
        <f>SUM($C$2:C713)</f>
        <v>1774.3493886540834</v>
      </c>
      <c r="E713" s="38">
        <v>13.877323830270424</v>
      </c>
      <c r="F713" s="38">
        <f>SUM($E$2:E713)</f>
        <v>7053.425887163191</v>
      </c>
    </row>
    <row r="714" spans="1:6">
      <c r="A714" s="39">
        <v>973</v>
      </c>
      <c r="B714" s="35">
        <v>713</v>
      </c>
      <c r="C714" s="38">
        <v>1.3524936601859678</v>
      </c>
      <c r="D714" s="38">
        <f>SUM($C$2:C714)</f>
        <v>1775.7018823142694</v>
      </c>
      <c r="E714" s="38">
        <v>11.701490647369091</v>
      </c>
      <c r="F714" s="38">
        <f>SUM($E$2:E714)</f>
        <v>7065.1273778105597</v>
      </c>
    </row>
    <row r="715" spans="1:6">
      <c r="A715" s="39">
        <v>334</v>
      </c>
      <c r="B715" s="35">
        <v>714</v>
      </c>
      <c r="C715" s="38">
        <v>1.7751479289940828</v>
      </c>
      <c r="D715" s="38">
        <f>SUM($C$2:C715)</f>
        <v>1777.4770302432635</v>
      </c>
      <c r="E715" s="38">
        <v>15.374260831187296</v>
      </c>
      <c r="F715" s="38">
        <f>SUM($E$2:E715)</f>
        <v>7080.5016386417474</v>
      </c>
    </row>
    <row r="716" spans="1:6">
      <c r="A716" s="39">
        <v>725</v>
      </c>
      <c r="B716" s="35">
        <v>715</v>
      </c>
      <c r="C716" s="38">
        <v>1.6906170752324596</v>
      </c>
      <c r="D716" s="38">
        <f>SUM($C$2:C716)</f>
        <v>1779.1676473184959</v>
      </c>
      <c r="E716" s="38">
        <v>14.687919786422709</v>
      </c>
      <c r="F716" s="38">
        <f>SUM($E$2:E716)</f>
        <v>7095.1895584281701</v>
      </c>
    </row>
    <row r="717" spans="1:6">
      <c r="A717" s="39">
        <v>260</v>
      </c>
      <c r="B717" s="35">
        <v>716</v>
      </c>
      <c r="C717" s="38">
        <v>1.098901098901099</v>
      </c>
      <c r="D717" s="38">
        <f>SUM($C$2:C717)</f>
        <v>1780.266548417397</v>
      </c>
      <c r="E717" s="38">
        <v>9.5634017593426943</v>
      </c>
      <c r="F717" s="38">
        <f>SUM($E$2:E717)</f>
        <v>7104.7529601875131</v>
      </c>
    </row>
    <row r="718" spans="1:6">
      <c r="A718" s="39">
        <v>530</v>
      </c>
      <c r="B718" s="35">
        <v>717</v>
      </c>
      <c r="C718" s="38">
        <v>2.2823330515638212</v>
      </c>
      <c r="D718" s="38">
        <f>SUM($C$2:C718)</f>
        <v>1782.5488814689609</v>
      </c>
      <c r="E718" s="38">
        <v>19.868521984438026</v>
      </c>
      <c r="F718" s="38">
        <f>SUM($E$2:E718)</f>
        <v>7124.6214821719514</v>
      </c>
    </row>
    <row r="719" spans="1:6">
      <c r="A719" s="39">
        <v>60</v>
      </c>
      <c r="B719" s="35">
        <v>718</v>
      </c>
      <c r="C719" s="38">
        <v>1.8596787827557058</v>
      </c>
      <c r="D719" s="38">
        <f>SUM($C$2:C719)</f>
        <v>1784.4085602517166</v>
      </c>
      <c r="E719" s="38">
        <v>16.200934746407999</v>
      </c>
      <c r="F719" s="38">
        <f>SUM($E$2:E719)</f>
        <v>7140.8224169183595</v>
      </c>
    </row>
    <row r="720" spans="1:6">
      <c r="A720" s="39">
        <v>807</v>
      </c>
      <c r="B720" s="35">
        <v>719</v>
      </c>
      <c r="C720" s="38">
        <v>3.7193575655114133</v>
      </c>
      <c r="D720" s="38">
        <f>SUM($C$2:C720)</f>
        <v>1788.1279178172281</v>
      </c>
      <c r="E720" s="38">
        <v>32.40309129507424</v>
      </c>
      <c r="F720" s="38">
        <f>SUM($E$2:E720)</f>
        <v>7173.2255082134334</v>
      </c>
    </row>
    <row r="721" spans="1:6">
      <c r="A721" s="39">
        <v>857</v>
      </c>
      <c r="B721" s="35">
        <v>720</v>
      </c>
      <c r="C721" s="38">
        <v>2.62</v>
      </c>
      <c r="D721" s="38">
        <f>SUM($C$2:C721)</f>
        <v>1790.747917817228</v>
      </c>
      <c r="E721" s="38">
        <v>22.978305357214882</v>
      </c>
      <c r="F721" s="38">
        <f>SUM($E$2:E721)</f>
        <v>7196.203813570648</v>
      </c>
    </row>
    <row r="722" spans="1:6">
      <c r="A722" s="39">
        <v>977</v>
      </c>
      <c r="B722" s="35">
        <v>721</v>
      </c>
      <c r="C722" s="38">
        <v>2.4513947590870675</v>
      </c>
      <c r="D722" s="38">
        <f>SUM($C$2:C722)</f>
        <v>1793.1993125763152</v>
      </c>
      <c r="E722" s="38">
        <v>21.514466679543482</v>
      </c>
      <c r="F722" s="38">
        <f>SUM($E$2:E722)</f>
        <v>7217.7182802501911</v>
      </c>
    </row>
    <row r="723" spans="1:6">
      <c r="A723" s="39">
        <v>204</v>
      </c>
      <c r="B723" s="35">
        <v>722</v>
      </c>
      <c r="C723" s="38">
        <v>2.0287404902789516</v>
      </c>
      <c r="D723" s="38">
        <f>SUM($C$2:C723)</f>
        <v>1795.2280530665942</v>
      </c>
      <c r="E723" s="38">
        <v>17.880763322099451</v>
      </c>
      <c r="F723" s="38">
        <f>SUM($E$2:E723)</f>
        <v>7235.5990435722906</v>
      </c>
    </row>
    <row r="724" spans="1:6">
      <c r="A724" s="39">
        <v>909</v>
      </c>
      <c r="B724" s="35">
        <v>723</v>
      </c>
      <c r="C724" s="38">
        <v>1.9442096365173289</v>
      </c>
      <c r="D724" s="38">
        <f>SUM($C$2:C724)</f>
        <v>1797.1722627031115</v>
      </c>
      <c r="E724" s="38">
        <v>17.173265267938469</v>
      </c>
      <c r="F724" s="38">
        <f>SUM($E$2:E724)</f>
        <v>7252.772308840229</v>
      </c>
    </row>
    <row r="725" spans="1:6">
      <c r="A725" s="39">
        <v>35</v>
      </c>
      <c r="B725" s="35">
        <v>724</v>
      </c>
      <c r="C725" s="38">
        <v>2.1132713440405744</v>
      </c>
      <c r="D725" s="38">
        <f>SUM($C$2:C725)</f>
        <v>1799.2855340471522</v>
      </c>
      <c r="E725" s="38">
        <v>18.685488663734926</v>
      </c>
      <c r="F725" s="38">
        <f>SUM($E$2:E725)</f>
        <v>7271.4577975039638</v>
      </c>
    </row>
    <row r="726" spans="1:6">
      <c r="A726" s="39">
        <v>276</v>
      </c>
      <c r="B726" s="35">
        <v>725</v>
      </c>
      <c r="C726" s="38">
        <v>2.0287404902789516</v>
      </c>
      <c r="D726" s="38">
        <f>SUM($C$2:C726)</f>
        <v>1801.3142745374312</v>
      </c>
      <c r="E726" s="38">
        <v>18.026509684671915</v>
      </c>
      <c r="F726" s="38">
        <f>SUM($E$2:E726)</f>
        <v>7289.4843071886353</v>
      </c>
    </row>
    <row r="727" spans="1:6">
      <c r="A727" s="39">
        <v>849</v>
      </c>
      <c r="B727" s="35">
        <v>726</v>
      </c>
      <c r="C727" s="38">
        <v>2.9585798816568056</v>
      </c>
      <c r="D727" s="38">
        <f>SUM($C$2:C727)</f>
        <v>1804.2728544190879</v>
      </c>
      <c r="E727" s="38">
        <v>26.468827387394953</v>
      </c>
      <c r="F727" s="38">
        <f>SUM($E$2:E727)</f>
        <v>7315.9531345760306</v>
      </c>
    </row>
    <row r="728" spans="1:6">
      <c r="A728" s="39">
        <v>941</v>
      </c>
      <c r="B728" s="35">
        <v>727</v>
      </c>
      <c r="C728" s="38">
        <v>2.6204564666103125</v>
      </c>
      <c r="D728" s="38">
        <f>SUM($C$2:C728)</f>
        <v>1806.8933108856982</v>
      </c>
      <c r="E728" s="38">
        <v>23.493730167359153</v>
      </c>
      <c r="F728" s="38">
        <f>SUM($E$2:E728)</f>
        <v>7339.4468647433896</v>
      </c>
    </row>
    <row r="729" spans="1:6">
      <c r="A729" s="39">
        <v>957</v>
      </c>
      <c r="B729" s="35">
        <v>728</v>
      </c>
      <c r="C729" s="38">
        <v>2.3668639053254434</v>
      </c>
      <c r="D729" s="38">
        <f>SUM($C$2:C729)</f>
        <v>1809.2601747910237</v>
      </c>
      <c r="E729" s="38">
        <v>21.391465922929939</v>
      </c>
      <c r="F729" s="38">
        <f>SUM($E$2:E729)</f>
        <v>7360.83833066632</v>
      </c>
    </row>
    <row r="730" spans="1:6">
      <c r="A730" s="39">
        <v>681</v>
      </c>
      <c r="B730" s="35">
        <v>729</v>
      </c>
      <c r="C730" s="38">
        <v>1.6060862214708369</v>
      </c>
      <c r="D730" s="38">
        <f>SUM($C$2:C730)</f>
        <v>1810.8662610124945</v>
      </c>
      <c r="E730" s="38">
        <v>14.526861969829236</v>
      </c>
      <c r="F730" s="38">
        <f>SUM($E$2:E730)</f>
        <v>7375.365192636149</v>
      </c>
    </row>
    <row r="731" spans="1:6">
      <c r="A731" s="39">
        <v>509</v>
      </c>
      <c r="B731" s="35">
        <v>730</v>
      </c>
      <c r="C731" s="38">
        <v>1.6906170752324596</v>
      </c>
      <c r="D731" s="38">
        <f>SUM($C$2:C731)</f>
        <v>1812.556878087727</v>
      </c>
      <c r="E731" s="38">
        <v>15.377600068567551</v>
      </c>
      <c r="F731" s="38">
        <f>SUM($E$2:E731)</f>
        <v>7390.7427927047165</v>
      </c>
    </row>
    <row r="732" spans="1:6">
      <c r="A732" s="39">
        <v>408</v>
      </c>
      <c r="B732" s="35">
        <v>731</v>
      </c>
      <c r="C732" s="38">
        <v>2.9585798816568056</v>
      </c>
      <c r="D732" s="38">
        <f>SUM($C$2:C732)</f>
        <v>1815.5154579693838</v>
      </c>
      <c r="E732" s="38">
        <v>26.957959081674037</v>
      </c>
      <c r="F732" s="38">
        <f>SUM($E$2:E732)</f>
        <v>7417.7007517863904</v>
      </c>
    </row>
    <row r="733" spans="1:6">
      <c r="A733" s="39">
        <v>901</v>
      </c>
      <c r="B733" s="35">
        <v>732</v>
      </c>
      <c r="C733" s="38">
        <v>2.4513947590870675</v>
      </c>
      <c r="D733" s="38">
        <f>SUM($C$2:C733)</f>
        <v>1817.9668527284709</v>
      </c>
      <c r="E733" s="38">
        <v>22.425967685592486</v>
      </c>
      <c r="F733" s="38">
        <f>SUM($E$2:E733)</f>
        <v>7440.1267194719831</v>
      </c>
    </row>
    <row r="734" spans="1:6">
      <c r="A734" s="39">
        <v>42</v>
      </c>
      <c r="B734" s="35">
        <v>733</v>
      </c>
      <c r="C734" s="38">
        <v>1.6906170752324599</v>
      </c>
      <c r="D734" s="38">
        <f>SUM($C$2:C734)</f>
        <v>1819.6574698037034</v>
      </c>
      <c r="E734" s="38">
        <v>15.605269677615395</v>
      </c>
      <c r="F734" s="38">
        <f>SUM($E$2:E734)</f>
        <v>7455.7319891495981</v>
      </c>
    </row>
    <row r="735" spans="1:6">
      <c r="A735" s="39">
        <v>442</v>
      </c>
      <c r="B735" s="35">
        <v>734</v>
      </c>
      <c r="C735" s="38">
        <v>3.803888419273036</v>
      </c>
      <c r="D735" s="38">
        <f>SUM($C$2:C735)</f>
        <v>1823.4613582229765</v>
      </c>
      <c r="E735" s="38">
        <v>35.200099600929001</v>
      </c>
      <c r="F735" s="38">
        <f>SUM($E$2:E735)</f>
        <v>7490.9320887505273</v>
      </c>
    </row>
    <row r="736" spans="1:6">
      <c r="A736" s="39">
        <v>841</v>
      </c>
      <c r="B736" s="35">
        <v>735</v>
      </c>
      <c r="C736" s="38">
        <v>3.5502958579881678</v>
      </c>
      <c r="D736" s="38">
        <f>SUM($C$2:C736)</f>
        <v>1827.0116540809647</v>
      </c>
      <c r="E736" s="38">
        <v>32.931610391550166</v>
      </c>
      <c r="F736" s="38">
        <f>SUM($E$2:E736)</f>
        <v>7523.8636991420772</v>
      </c>
    </row>
    <row r="737" spans="1:6">
      <c r="A737" s="39">
        <v>608</v>
      </c>
      <c r="B737" s="35">
        <v>736</v>
      </c>
      <c r="C737" s="38">
        <v>3.0431107354184279</v>
      </c>
      <c r="D737" s="38">
        <f>SUM($C$2:C737)</f>
        <v>1830.0547648163831</v>
      </c>
      <c r="E737" s="38">
        <v>28.279100320712715</v>
      </c>
      <c r="F737" s="38">
        <f>SUM($E$2:E737)</f>
        <v>7552.1427994627902</v>
      </c>
    </row>
    <row r="738" spans="1:6">
      <c r="A738" s="39">
        <v>310</v>
      </c>
      <c r="B738" s="35">
        <v>737</v>
      </c>
      <c r="C738" s="38">
        <v>1.5215553677092135</v>
      </c>
      <c r="D738" s="38">
        <f>SUM($C$2:C738)</f>
        <v>1831.5763201840923</v>
      </c>
      <c r="E738" s="38">
        <v>14.166211226000238</v>
      </c>
      <c r="F738" s="38">
        <f>SUM($E$2:E738)</f>
        <v>7566.3090106887903</v>
      </c>
    </row>
    <row r="739" spans="1:6">
      <c r="A739" s="39">
        <v>103</v>
      </c>
      <c r="B739" s="35">
        <v>738</v>
      </c>
      <c r="C739" s="38">
        <v>2.0287404902789521</v>
      </c>
      <c r="D739" s="38">
        <f>SUM($C$2:C739)</f>
        <v>1833.6050606743713</v>
      </c>
      <c r="E739" s="38">
        <v>18.905832012626245</v>
      </c>
      <c r="F739" s="38">
        <f>SUM($E$2:E739)</f>
        <v>7585.2148427014163</v>
      </c>
    </row>
    <row r="740" spans="1:6">
      <c r="A740" s="39">
        <v>13</v>
      </c>
      <c r="B740" s="35">
        <v>739</v>
      </c>
      <c r="C740" s="38">
        <v>2.9585798816568052</v>
      </c>
      <c r="D740" s="38">
        <f>SUM($C$2:C740)</f>
        <v>1836.5636405560281</v>
      </c>
      <c r="E740" s="38">
        <v>27.653112041184439</v>
      </c>
      <c r="F740" s="38">
        <f>SUM($E$2:E740)</f>
        <v>7612.8679547426009</v>
      </c>
    </row>
    <row r="741" spans="1:6">
      <c r="A741" s="39">
        <v>803</v>
      </c>
      <c r="B741" s="35">
        <v>740</v>
      </c>
      <c r="C741" s="38">
        <v>3.7193575655114137</v>
      </c>
      <c r="D741" s="38">
        <f>SUM($C$2:C741)</f>
        <v>1840.2829981215395</v>
      </c>
      <c r="E741" s="38">
        <v>34.772241282204639</v>
      </c>
      <c r="F741" s="38">
        <f>SUM($E$2:E741)</f>
        <v>7647.6401960248058</v>
      </c>
    </row>
    <row r="742" spans="1:6">
      <c r="A742" s="39">
        <v>262</v>
      </c>
      <c r="B742" s="35">
        <v>741</v>
      </c>
      <c r="C742" s="38">
        <v>1.6060862214708371</v>
      </c>
      <c r="D742" s="38">
        <f>SUM($C$2:C742)</f>
        <v>1841.8890843430104</v>
      </c>
      <c r="E742" s="38">
        <v>15.034719933606707</v>
      </c>
      <c r="F742" s="38">
        <f>SUM($E$2:E742)</f>
        <v>7662.6749159584124</v>
      </c>
    </row>
    <row r="743" spans="1:6">
      <c r="A743" s="39">
        <v>208</v>
      </c>
      <c r="B743" s="35">
        <v>742</v>
      </c>
      <c r="C743" s="38">
        <v>1.2679628064243449</v>
      </c>
      <c r="D743" s="38">
        <f>SUM($C$2:C743)</f>
        <v>1843.1570471494347</v>
      </c>
      <c r="E743" s="38">
        <v>11.903785179839311</v>
      </c>
      <c r="F743" s="38">
        <f>SUM($E$2:E743)</f>
        <v>7674.5787011382517</v>
      </c>
    </row>
    <row r="744" spans="1:6">
      <c r="A744" s="39">
        <v>703</v>
      </c>
      <c r="B744" s="35">
        <v>743</v>
      </c>
      <c r="C744" s="38">
        <v>2.8740490278951834</v>
      </c>
      <c r="D744" s="38">
        <f>SUM($C$2:C744)</f>
        <v>1846.0310961773298</v>
      </c>
      <c r="E744" s="38">
        <v>27.144261305497071</v>
      </c>
      <c r="F744" s="38">
        <f>SUM($E$2:E744)</f>
        <v>7701.7229624437487</v>
      </c>
    </row>
    <row r="745" spans="1:6">
      <c r="A745" s="39">
        <v>545</v>
      </c>
      <c r="B745" s="35">
        <v>744</v>
      </c>
      <c r="C745" s="38">
        <v>1.2679628064243447</v>
      </c>
      <c r="D745" s="38">
        <f>SUM($C$2:C745)</f>
        <v>1847.2990589837541</v>
      </c>
      <c r="E745" s="38">
        <v>11.994780666904223</v>
      </c>
      <c r="F745" s="38">
        <f>SUM($E$2:E745)</f>
        <v>7713.7177431106529</v>
      </c>
    </row>
    <row r="746" spans="1:6">
      <c r="A746" s="39">
        <v>804</v>
      </c>
      <c r="B746" s="35">
        <v>745</v>
      </c>
      <c r="C746" s="38">
        <v>2.620456466610313</v>
      </c>
      <c r="D746" s="38">
        <f>SUM($C$2:C746)</f>
        <v>1849.9195154503643</v>
      </c>
      <c r="E746" s="38">
        <v>24.819412745293043</v>
      </c>
      <c r="F746" s="38">
        <f>SUM($E$2:E746)</f>
        <v>7738.5371558559464</v>
      </c>
    </row>
    <row r="747" spans="1:6">
      <c r="A747" s="39">
        <v>976</v>
      </c>
      <c r="B747" s="35">
        <v>746</v>
      </c>
      <c r="C747" s="38">
        <v>1.7751479289940824</v>
      </c>
      <c r="D747" s="38">
        <f>SUM($C$2:C747)</f>
        <v>1851.6946633793584</v>
      </c>
      <c r="E747" s="38">
        <v>16.818492572578517</v>
      </c>
      <c r="F747" s="38">
        <f>SUM($E$2:E747)</f>
        <v>7755.3556484285245</v>
      </c>
    </row>
    <row r="748" spans="1:6">
      <c r="A748" s="39">
        <v>311</v>
      </c>
      <c r="B748" s="35">
        <v>747</v>
      </c>
      <c r="C748" s="38">
        <v>1.4370245139475908</v>
      </c>
      <c r="D748" s="38">
        <f>SUM($C$2:C748)</f>
        <v>1853.131687893306</v>
      </c>
      <c r="E748" s="38">
        <v>13.649148773546862</v>
      </c>
      <c r="F748" s="38">
        <f>SUM($E$2:E748)</f>
        <v>7769.0047972020711</v>
      </c>
    </row>
    <row r="749" spans="1:6">
      <c r="A749" s="39">
        <v>653</v>
      </c>
      <c r="B749" s="35">
        <v>748</v>
      </c>
      <c r="C749" s="38">
        <v>2.1132713440405753</v>
      </c>
      <c r="D749" s="38">
        <f>SUM($C$2:C749)</f>
        <v>1855.2449592373466</v>
      </c>
      <c r="E749" s="38">
        <v>20.089487165377854</v>
      </c>
      <c r="F749" s="38">
        <f>SUM($E$2:E749)</f>
        <v>7789.0942843674493</v>
      </c>
    </row>
    <row r="750" spans="1:6">
      <c r="A750" s="39">
        <v>716</v>
      </c>
      <c r="B750" s="35">
        <v>749</v>
      </c>
      <c r="C750" s="38">
        <v>3.6349999999999998</v>
      </c>
      <c r="D750" s="38">
        <f>SUM($C$2:C750)</f>
        <v>1858.8799592373466</v>
      </c>
      <c r="E750" s="38">
        <v>34.759313322869872</v>
      </c>
      <c r="F750" s="38">
        <f>SUM($E$2:E750)</f>
        <v>7823.8535976903195</v>
      </c>
    </row>
    <row r="751" spans="1:6">
      <c r="A751" s="39">
        <v>668</v>
      </c>
      <c r="B751" s="35">
        <v>750</v>
      </c>
      <c r="C751" s="38">
        <v>3.5502958579881656</v>
      </c>
      <c r="D751" s="38">
        <f>SUM($C$2:C751)</f>
        <v>1862.4302550953348</v>
      </c>
      <c r="E751" s="38">
        <v>34.013615523194709</v>
      </c>
      <c r="F751" s="38">
        <f>SUM($E$2:E751)</f>
        <v>7857.8672132135143</v>
      </c>
    </row>
    <row r="752" spans="1:6">
      <c r="A752" s="39">
        <v>887</v>
      </c>
      <c r="B752" s="35">
        <v>751</v>
      </c>
      <c r="C752" s="38">
        <v>2.0287404902789521</v>
      </c>
      <c r="D752" s="38">
        <f>SUM($C$2:C752)</f>
        <v>1864.4589955856138</v>
      </c>
      <c r="E752" s="38">
        <v>19.515288106819071</v>
      </c>
      <c r="F752" s="38">
        <f>SUM($E$2:E752)</f>
        <v>7877.3825013203332</v>
      </c>
    </row>
    <row r="753" spans="1:6">
      <c r="A753" s="39">
        <v>830</v>
      </c>
      <c r="B753" s="35">
        <v>752</v>
      </c>
      <c r="C753" s="38">
        <v>2.5359256128486893</v>
      </c>
      <c r="D753" s="38">
        <f>SUM($C$2:C753)</f>
        <v>1866.9949211984624</v>
      </c>
      <c r="E753" s="38">
        <v>24.394986143955897</v>
      </c>
      <c r="F753" s="38">
        <f>SUM($E$2:E753)</f>
        <v>7901.7774874642892</v>
      </c>
    </row>
    <row r="754" spans="1:6">
      <c r="A754" s="39">
        <v>535</v>
      </c>
      <c r="B754" s="35">
        <v>753</v>
      </c>
      <c r="C754" s="38">
        <v>2.9585798816568043</v>
      </c>
      <c r="D754" s="38">
        <f>SUM($C$2:C754)</f>
        <v>1869.9535010801192</v>
      </c>
      <c r="E754" s="38">
        <v>28.495877188818469</v>
      </c>
      <c r="F754" s="38">
        <f>SUM($E$2:E754)</f>
        <v>7930.2733646531078</v>
      </c>
    </row>
    <row r="755" spans="1:6">
      <c r="A755" s="39">
        <v>717</v>
      </c>
      <c r="B755" s="35">
        <v>754</v>
      </c>
      <c r="C755" s="38">
        <v>3.1280000000000001</v>
      </c>
      <c r="D755" s="38">
        <f>SUM($C$2:C755)</f>
        <v>1873.0815010801191</v>
      </c>
      <c r="E755" s="38">
        <v>30.131634809856056</v>
      </c>
      <c r="F755" s="38">
        <f>SUM($E$2:E755)</f>
        <v>7960.404999462964</v>
      </c>
    </row>
    <row r="756" spans="1:6">
      <c r="A756" s="39">
        <v>859</v>
      </c>
      <c r="B756" s="35">
        <v>755</v>
      </c>
      <c r="C756" s="38">
        <v>1.944</v>
      </c>
      <c r="D756" s="38">
        <f>SUM($C$2:C756)</f>
        <v>1875.0255010801191</v>
      </c>
      <c r="E756" s="38">
        <v>18.761581361627009</v>
      </c>
      <c r="F756" s="38">
        <f>SUM($E$2:E756)</f>
        <v>7979.1665808245907</v>
      </c>
    </row>
    <row r="757" spans="1:6">
      <c r="A757" s="39">
        <v>741</v>
      </c>
      <c r="B757" s="35">
        <v>756</v>
      </c>
      <c r="C757" s="38">
        <v>3.7193575655114124</v>
      </c>
      <c r="D757" s="38">
        <f>SUM($C$2:C757)</f>
        <v>1878.7448586456305</v>
      </c>
      <c r="E757" s="38">
        <v>35.910652926294865</v>
      </c>
      <c r="F757" s="38">
        <f>SUM($E$2:E757)</f>
        <v>8015.0772337508852</v>
      </c>
    </row>
    <row r="758" spans="1:6">
      <c r="A758" s="39">
        <v>768</v>
      </c>
      <c r="B758" s="35">
        <v>757</v>
      </c>
      <c r="C758" s="38">
        <v>2.6204564666103134</v>
      </c>
      <c r="D758" s="38">
        <f>SUM($C$2:C758)</f>
        <v>1881.3653151122408</v>
      </c>
      <c r="E758" s="38">
        <v>25.331081381510479</v>
      </c>
      <c r="F758" s="38">
        <f>SUM($E$2:E758)</f>
        <v>8040.4083151323957</v>
      </c>
    </row>
    <row r="759" spans="1:6">
      <c r="A759" s="39">
        <v>943</v>
      </c>
      <c r="B759" s="35">
        <v>758</v>
      </c>
      <c r="C759" s="38">
        <v>2.7049873203719361</v>
      </c>
      <c r="D759" s="38">
        <f>SUM($C$2:C759)</f>
        <v>1884.0703024326126</v>
      </c>
      <c r="E759" s="38">
        <v>26.217082509958477</v>
      </c>
      <c r="F759" s="38">
        <f>SUM($E$2:E759)</f>
        <v>8066.6253976423541</v>
      </c>
    </row>
    <row r="760" spans="1:6">
      <c r="A760" s="39">
        <v>633</v>
      </c>
      <c r="B760" s="35">
        <v>759</v>
      </c>
      <c r="C760" s="38">
        <v>2.3668639053254443</v>
      </c>
      <c r="D760" s="38">
        <f>SUM($C$2:C760)</f>
        <v>1886.4371663379382</v>
      </c>
      <c r="E760" s="38">
        <v>22.99611503544693</v>
      </c>
      <c r="F760" s="38">
        <f>SUM($E$2:E760)</f>
        <v>8089.6215126778006</v>
      </c>
    </row>
    <row r="761" spans="1:6">
      <c r="A761" s="39">
        <v>931</v>
      </c>
      <c r="B761" s="35">
        <v>760</v>
      </c>
      <c r="C761" s="38">
        <v>2.7049873203719366</v>
      </c>
      <c r="D761" s="38">
        <f>SUM($C$2:C761)</f>
        <v>1889.14215365831</v>
      </c>
      <c r="E761" s="38">
        <v>26.469345377069587</v>
      </c>
      <c r="F761" s="38">
        <f>SUM($E$2:E761)</f>
        <v>8116.0908580548703</v>
      </c>
    </row>
    <row r="762" spans="1:6">
      <c r="A762" s="39">
        <v>38</v>
      </c>
      <c r="B762" s="35">
        <v>761</v>
      </c>
      <c r="C762" s="38">
        <v>0.50718512256973802</v>
      </c>
      <c r="D762" s="38">
        <f>SUM($C$2:C762)</f>
        <v>1889.6493387808798</v>
      </c>
      <c r="E762" s="38">
        <v>4.9642250448062173</v>
      </c>
      <c r="F762" s="38">
        <f>SUM($E$2:E762)</f>
        <v>8121.0550830996763</v>
      </c>
    </row>
    <row r="763" spans="1:6">
      <c r="A763" s="39">
        <v>885</v>
      </c>
      <c r="B763" s="35">
        <v>762</v>
      </c>
      <c r="C763" s="38">
        <v>3.0431107354184288</v>
      </c>
      <c r="D763" s="38">
        <f>SUM($C$2:C763)</f>
        <v>1892.6924495162982</v>
      </c>
      <c r="E763" s="38">
        <v>29.845000331492919</v>
      </c>
      <c r="F763" s="38">
        <f>SUM($E$2:E763)</f>
        <v>8150.9000834311692</v>
      </c>
    </row>
    <row r="764" spans="1:6">
      <c r="A764" s="39">
        <v>687</v>
      </c>
      <c r="B764" s="35">
        <v>763</v>
      </c>
      <c r="C764" s="38">
        <v>1.521555367709214</v>
      </c>
      <c r="D764" s="38">
        <f>SUM($C$2:C764)</f>
        <v>1894.2140048840074</v>
      </c>
      <c r="E764" s="38">
        <v>14.943582733318841</v>
      </c>
      <c r="F764" s="38">
        <f>SUM($E$2:E764)</f>
        <v>8165.8436661644882</v>
      </c>
    </row>
    <row r="765" spans="1:6">
      <c r="A765" s="39">
        <v>17</v>
      </c>
      <c r="B765" s="35">
        <v>764</v>
      </c>
      <c r="C765" s="38">
        <v>0.76077768385460698</v>
      </c>
      <c r="D765" s="38">
        <f>SUM($C$2:C765)</f>
        <v>1894.9747825678621</v>
      </c>
      <c r="E765" s="38">
        <v>7.5664981922807222</v>
      </c>
      <c r="F765" s="38">
        <f>SUM($E$2:E765)</f>
        <v>8173.4101643567692</v>
      </c>
    </row>
    <row r="766" spans="1:6">
      <c r="A766" s="39">
        <v>691</v>
      </c>
      <c r="B766" s="35">
        <v>765</v>
      </c>
      <c r="C766" s="38">
        <v>2.7895181741335593</v>
      </c>
      <c r="D766" s="38">
        <f>SUM($C$2:C766)</f>
        <v>1897.7643007419956</v>
      </c>
      <c r="E766" s="38">
        <v>27.805710321754582</v>
      </c>
      <c r="F766" s="38">
        <f>SUM($E$2:E766)</f>
        <v>8201.2158746785244</v>
      </c>
    </row>
    <row r="767" spans="1:6">
      <c r="A767" s="39">
        <v>708</v>
      </c>
      <c r="B767" s="35">
        <v>766</v>
      </c>
      <c r="C767" s="38">
        <v>2.5359256128486898</v>
      </c>
      <c r="D767" s="38">
        <f>SUM($C$2:C767)</f>
        <v>1900.3002263548442</v>
      </c>
      <c r="E767" s="38">
        <v>25.36836111084158</v>
      </c>
      <c r="F767" s="38">
        <f>SUM($E$2:E767)</f>
        <v>8226.5842357893653</v>
      </c>
    </row>
    <row r="768" spans="1:6">
      <c r="A768" s="39">
        <v>763</v>
      </c>
      <c r="B768" s="35">
        <v>767</v>
      </c>
      <c r="C768" s="38">
        <v>3.6348267117497897</v>
      </c>
      <c r="D768" s="38">
        <f>SUM($C$2:C768)</f>
        <v>1903.935053066594</v>
      </c>
      <c r="E768" s="38">
        <v>36.420958574150376</v>
      </c>
      <c r="F768" s="38">
        <f>SUM($E$2:E768)</f>
        <v>8263.0051943635153</v>
      </c>
    </row>
    <row r="769" spans="1:6">
      <c r="A769" s="39">
        <v>942</v>
      </c>
      <c r="B769" s="35">
        <v>768</v>
      </c>
      <c r="C769" s="38">
        <v>1.9442096365173287</v>
      </c>
      <c r="D769" s="38">
        <f>SUM($C$2:C769)</f>
        <v>1905.8792627031114</v>
      </c>
      <c r="E769" s="38">
        <v>19.491794923914888</v>
      </c>
      <c r="F769" s="38">
        <f>SUM($E$2:E769)</f>
        <v>8282.4969892874306</v>
      </c>
    </row>
    <row r="770" spans="1:6">
      <c r="A770" s="39">
        <v>1004</v>
      </c>
      <c r="B770" s="35">
        <v>769</v>
      </c>
      <c r="C770" s="38">
        <v>2.5359256128486902</v>
      </c>
      <c r="D770" s="38">
        <f>SUM($C$2:C770)</f>
        <v>1908.41518831596</v>
      </c>
      <c r="E770" s="38">
        <v>25.428840124940528</v>
      </c>
      <c r="F770" s="38">
        <f>SUM($E$2:E770)</f>
        <v>8307.925829412372</v>
      </c>
    </row>
    <row r="771" spans="1:6">
      <c r="A771" s="39">
        <v>21</v>
      </c>
      <c r="B771" s="35">
        <v>770</v>
      </c>
      <c r="C771" s="38">
        <v>1.9442096365173283</v>
      </c>
      <c r="D771" s="38">
        <f>SUM($C$2:C771)</f>
        <v>1910.3593979524774</v>
      </c>
      <c r="E771" s="38">
        <v>19.501293207375451</v>
      </c>
      <c r="F771" s="38">
        <f>SUM($E$2:E771)</f>
        <v>8327.427122619747</v>
      </c>
    </row>
    <row r="772" spans="1:6">
      <c r="A772" s="39">
        <v>1023</v>
      </c>
      <c r="B772" s="35">
        <v>771</v>
      </c>
      <c r="C772" s="38">
        <v>2.1978021978021975</v>
      </c>
      <c r="D772" s="38">
        <f>SUM($C$2:C772)</f>
        <v>1912.5572001502796</v>
      </c>
      <c r="E772" s="38">
        <v>22.08159012006093</v>
      </c>
      <c r="F772" s="38">
        <f>SUM($E$2:E772)</f>
        <v>8349.5087127398074</v>
      </c>
    </row>
    <row r="773" spans="1:6">
      <c r="A773" s="39">
        <v>616</v>
      </c>
      <c r="B773" s="35">
        <v>772</v>
      </c>
      <c r="C773" s="38">
        <v>3.0430000000000001</v>
      </c>
      <c r="D773" s="38">
        <f>SUM($C$2:C773)</f>
        <v>1915.6002001502795</v>
      </c>
      <c r="E773" s="38">
        <v>30.585117666341208</v>
      </c>
      <c r="F773" s="38">
        <f>SUM($E$2:E773)</f>
        <v>8380.0938304061492</v>
      </c>
    </row>
    <row r="774" spans="1:6">
      <c r="A774" s="39">
        <v>974</v>
      </c>
      <c r="B774" s="35">
        <v>773</v>
      </c>
      <c r="C774" s="38">
        <v>2.3668639053254439</v>
      </c>
      <c r="D774" s="38">
        <f>SUM($C$2:C774)</f>
        <v>1917.9670640556051</v>
      </c>
      <c r="E774" s="38">
        <v>23.835615653239145</v>
      </c>
      <c r="F774" s="38">
        <f>SUM($E$2:E774)</f>
        <v>8403.9294460593883</v>
      </c>
    </row>
    <row r="775" spans="1:6">
      <c r="A775" s="39">
        <v>895</v>
      </c>
      <c r="B775" s="35">
        <v>774</v>
      </c>
      <c r="C775" s="38">
        <v>2.5359256128486902</v>
      </c>
      <c r="D775" s="38">
        <f>SUM($C$2:C775)</f>
        <v>1920.5029896684537</v>
      </c>
      <c r="E775" s="38">
        <v>25.820319675519727</v>
      </c>
      <c r="F775" s="38">
        <f>SUM($E$2:E775)</f>
        <v>8429.7497657349086</v>
      </c>
    </row>
    <row r="776" spans="1:6">
      <c r="A776" s="39">
        <v>308</v>
      </c>
      <c r="B776" s="35">
        <v>775</v>
      </c>
      <c r="C776" s="38">
        <v>1.3524936601859676</v>
      </c>
      <c r="D776" s="38">
        <f>SUM($C$2:C776)</f>
        <v>1921.8554833286396</v>
      </c>
      <c r="E776" s="38">
        <v>13.825331759686616</v>
      </c>
      <c r="F776" s="38">
        <f>SUM($E$2:E776)</f>
        <v>8443.575097494595</v>
      </c>
    </row>
    <row r="777" spans="1:6">
      <c r="A777" s="39">
        <v>839</v>
      </c>
      <c r="B777" s="35">
        <v>776</v>
      </c>
      <c r="C777" s="38">
        <v>2.6204564666103138</v>
      </c>
      <c r="D777" s="38">
        <f>SUM($C$2:C777)</f>
        <v>1924.4759397952498</v>
      </c>
      <c r="E777" s="38">
        <v>26.823271446617191</v>
      </c>
      <c r="F777" s="38">
        <f>SUM($E$2:E777)</f>
        <v>8470.3983689412125</v>
      </c>
    </row>
    <row r="778" spans="1:6">
      <c r="A778" s="39">
        <v>502</v>
      </c>
      <c r="B778" s="35">
        <v>777</v>
      </c>
      <c r="C778" s="38">
        <v>2.1978021978021984</v>
      </c>
      <c r="D778" s="38">
        <f>SUM($C$2:C778)</f>
        <v>1926.6737419930521</v>
      </c>
      <c r="E778" s="38">
        <v>22.516658216482469</v>
      </c>
      <c r="F778" s="38">
        <f>SUM($E$2:E778)</f>
        <v>8492.9150271576946</v>
      </c>
    </row>
    <row r="779" spans="1:6">
      <c r="A779" s="39">
        <v>284</v>
      </c>
      <c r="B779" s="35">
        <v>778</v>
      </c>
      <c r="C779" s="38">
        <v>0.84530853761622993</v>
      </c>
      <c r="D779" s="38">
        <f>SUM($C$2:C779)</f>
        <v>1927.5190505306682</v>
      </c>
      <c r="E779" s="38">
        <v>8.68085171238498</v>
      </c>
      <c r="F779" s="38">
        <f>SUM($E$2:E779)</f>
        <v>8501.5958788700791</v>
      </c>
    </row>
    <row r="780" spans="1:6">
      <c r="A780" s="39">
        <v>891</v>
      </c>
      <c r="B780" s="35">
        <v>779</v>
      </c>
      <c r="C780" s="38">
        <v>2.0287404902789516</v>
      </c>
      <c r="D780" s="38">
        <f>SUM($C$2:C780)</f>
        <v>1929.5477910209472</v>
      </c>
      <c r="E780" s="38">
        <v>20.878557399363324</v>
      </c>
      <c r="F780" s="38">
        <f>SUM($E$2:E780)</f>
        <v>8522.4744362694419</v>
      </c>
    </row>
    <row r="781" spans="1:6">
      <c r="A781" s="39">
        <v>925</v>
      </c>
      <c r="B781" s="35">
        <v>780</v>
      </c>
      <c r="C781" s="38">
        <v>3.2967032967032988</v>
      </c>
      <c r="D781" s="38">
        <f>SUM($C$2:C781)</f>
        <v>1932.8444943176505</v>
      </c>
      <c r="E781" s="38">
        <v>33.980259773216062</v>
      </c>
      <c r="F781" s="38">
        <f>SUM($E$2:E781)</f>
        <v>8556.4546960426578</v>
      </c>
    </row>
    <row r="782" spans="1:6">
      <c r="A782" s="39">
        <v>449</v>
      </c>
      <c r="B782" s="35">
        <v>781</v>
      </c>
      <c r="C782" s="38">
        <v>2.0287404902789516</v>
      </c>
      <c r="D782" s="38">
        <f>SUM($C$2:C782)</f>
        <v>1934.8732348079295</v>
      </c>
      <c r="E782" s="38">
        <v>20.971442858733987</v>
      </c>
      <c r="F782" s="38">
        <f>SUM($E$2:E782)</f>
        <v>8577.4261389013918</v>
      </c>
    </row>
    <row r="783" spans="1:6">
      <c r="A783" s="39">
        <v>612</v>
      </c>
      <c r="B783" s="35">
        <v>782</v>
      </c>
      <c r="C783" s="38">
        <v>2.0287404902789516</v>
      </c>
      <c r="D783" s="38">
        <f>SUM($C$2:C783)</f>
        <v>1936.9019752982085</v>
      </c>
      <c r="E783" s="38">
        <v>21.14176617877132</v>
      </c>
      <c r="F783" s="38">
        <f>SUM($E$2:E783)</f>
        <v>8598.5679050801627</v>
      </c>
    </row>
    <row r="784" spans="1:6">
      <c r="A784" s="39">
        <v>720</v>
      </c>
      <c r="B784" s="35">
        <v>783</v>
      </c>
      <c r="C784" s="38">
        <v>2.4510000000000001</v>
      </c>
      <c r="D784" s="38">
        <f>SUM($C$2:C784)</f>
        <v>1939.3529752982085</v>
      </c>
      <c r="E784" s="38">
        <v>25.550730876221547</v>
      </c>
      <c r="F784" s="38">
        <f>SUM($E$2:E784)</f>
        <v>8624.1186359563835</v>
      </c>
    </row>
    <row r="785" spans="1:6">
      <c r="A785" s="39">
        <v>780</v>
      </c>
      <c r="B785" s="35">
        <v>784</v>
      </c>
      <c r="C785" s="38">
        <v>3.5502958579881669</v>
      </c>
      <c r="D785" s="38">
        <f>SUM($C$2:C785)</f>
        <v>1942.9032711561968</v>
      </c>
      <c r="E785" s="38">
        <v>37.12848204117536</v>
      </c>
      <c r="F785" s="38">
        <f>SUM($E$2:E785)</f>
        <v>8661.2471179975582</v>
      </c>
    </row>
    <row r="786" spans="1:6">
      <c r="A786" s="39">
        <v>898</v>
      </c>
      <c r="B786" s="35">
        <v>785</v>
      </c>
      <c r="C786" s="38">
        <v>3.3809999999999998</v>
      </c>
      <c r="D786" s="38">
        <f>SUM($C$2:C786)</f>
        <v>1946.2842711561968</v>
      </c>
      <c r="E786" s="38">
        <v>35.575107486224468</v>
      </c>
      <c r="F786" s="38">
        <f>SUM($E$2:E786)</f>
        <v>8696.8222254837819</v>
      </c>
    </row>
    <row r="787" spans="1:6">
      <c r="A787" s="39">
        <v>9</v>
      </c>
      <c r="B787" s="35">
        <v>786</v>
      </c>
      <c r="C787" s="38">
        <v>1.5215553677092135</v>
      </c>
      <c r="D787" s="38">
        <f>SUM($C$2:C787)</f>
        <v>1947.805826523906</v>
      </c>
      <c r="E787" s="38">
        <v>16.017563153936464</v>
      </c>
      <c r="F787" s="38">
        <f>SUM($E$2:E787)</f>
        <v>8712.8397886377188</v>
      </c>
    </row>
    <row r="788" spans="1:6">
      <c r="A788" s="39">
        <v>477</v>
      </c>
      <c r="B788" s="35">
        <v>787</v>
      </c>
      <c r="C788" s="38">
        <v>2.3668639053254443</v>
      </c>
      <c r="D788" s="38">
        <f>SUM($C$2:C788)</f>
        <v>1950.1726904292316</v>
      </c>
      <c r="E788" s="38">
        <v>25.051432987593437</v>
      </c>
      <c r="F788" s="38">
        <f>SUM($E$2:E788)</f>
        <v>8737.891221625312</v>
      </c>
    </row>
    <row r="789" spans="1:6">
      <c r="A789" s="39">
        <v>61</v>
      </c>
      <c r="B789" s="35">
        <v>788</v>
      </c>
      <c r="C789" s="38">
        <v>2.1132713440405744</v>
      </c>
      <c r="D789" s="38">
        <f>SUM($C$2:C789)</f>
        <v>1952.2859617732722</v>
      </c>
      <c r="E789" s="38">
        <v>22.445759080735233</v>
      </c>
      <c r="F789" s="38">
        <f>SUM($E$2:E789)</f>
        <v>8760.3369807060481</v>
      </c>
    </row>
    <row r="790" spans="1:6">
      <c r="A790" s="39">
        <v>605</v>
      </c>
      <c r="B790" s="35">
        <v>789</v>
      </c>
      <c r="C790" s="38">
        <v>2.1978021978021984</v>
      </c>
      <c r="D790" s="38">
        <f>SUM($C$2:C790)</f>
        <v>1954.4837639710745</v>
      </c>
      <c r="E790" s="38">
        <v>23.354013812271031</v>
      </c>
      <c r="F790" s="38">
        <f>SUM($E$2:E790)</f>
        <v>8783.6909945183197</v>
      </c>
    </row>
    <row r="791" spans="1:6">
      <c r="A791" s="39">
        <v>838</v>
      </c>
      <c r="B791" s="35">
        <v>790</v>
      </c>
      <c r="C791" s="38">
        <v>1.5215553677092135</v>
      </c>
      <c r="D791" s="38">
        <f>SUM($C$2:C791)</f>
        <v>1956.0053193387837</v>
      </c>
      <c r="E791" s="38">
        <v>16.20074748380441</v>
      </c>
      <c r="F791" s="38">
        <f>SUM($E$2:E791)</f>
        <v>8799.8917420021244</v>
      </c>
    </row>
    <row r="792" spans="1:6">
      <c r="A792" s="39">
        <v>767</v>
      </c>
      <c r="B792" s="35">
        <v>791</v>
      </c>
      <c r="C792" s="38">
        <v>2.6204564666103138</v>
      </c>
      <c r="D792" s="38">
        <f>SUM($C$2:C792)</f>
        <v>1958.6257758053939</v>
      </c>
      <c r="E792" s="38">
        <v>28.038468933391123</v>
      </c>
      <c r="F792" s="38">
        <f>SUM($E$2:E792)</f>
        <v>8827.9302109355158</v>
      </c>
    </row>
    <row r="793" spans="1:6">
      <c r="A793" s="39">
        <v>791</v>
      </c>
      <c r="B793" s="35">
        <v>792</v>
      </c>
      <c r="C793" s="38">
        <v>2.3668639053254439</v>
      </c>
      <c r="D793" s="38">
        <f>SUM($C$2:C793)</f>
        <v>1960.9926397107195</v>
      </c>
      <c r="E793" s="38">
        <v>25.425049244290804</v>
      </c>
      <c r="F793" s="38">
        <f>SUM($E$2:E793)</f>
        <v>8853.3552601798074</v>
      </c>
    </row>
    <row r="794" spans="1:6">
      <c r="A794" s="39">
        <v>965</v>
      </c>
      <c r="B794" s="35">
        <v>793</v>
      </c>
      <c r="C794" s="38">
        <v>3.4657650042265447</v>
      </c>
      <c r="D794" s="38">
        <f>SUM($C$2:C794)</f>
        <v>1964.458404714946</v>
      </c>
      <c r="E794" s="38">
        <v>37.330840018548201</v>
      </c>
      <c r="F794" s="38">
        <f>SUM($E$2:E794)</f>
        <v>8890.6861001983561</v>
      </c>
    </row>
    <row r="795" spans="1:6">
      <c r="A795" s="39">
        <v>656</v>
      </c>
      <c r="B795" s="35">
        <v>794</v>
      </c>
      <c r="C795" s="38">
        <v>3.0431107354184288</v>
      </c>
      <c r="D795" s="38">
        <f>SUM($C$2:C795)</f>
        <v>1967.5015154503644</v>
      </c>
      <c r="E795" s="38">
        <v>32.786400806189803</v>
      </c>
      <c r="F795" s="38">
        <f>SUM($E$2:E795)</f>
        <v>8923.4725010045458</v>
      </c>
    </row>
    <row r="796" spans="1:6">
      <c r="A796" s="39">
        <v>718</v>
      </c>
      <c r="B796" s="35">
        <v>795</v>
      </c>
      <c r="C796" s="38">
        <v>1.86</v>
      </c>
      <c r="D796" s="38">
        <f>SUM($C$2:C796)</f>
        <v>1969.3615154503643</v>
      </c>
      <c r="E796" s="38">
        <v>20.163197523586827</v>
      </c>
      <c r="F796" s="38">
        <f>SUM($E$2:E796)</f>
        <v>8943.6356985281327</v>
      </c>
    </row>
    <row r="797" spans="1:6">
      <c r="A797" s="39">
        <v>798</v>
      </c>
      <c r="B797" s="35">
        <v>796</v>
      </c>
      <c r="C797" s="38">
        <v>2.874049027895182</v>
      </c>
      <c r="D797" s="38">
        <f>SUM($C$2:C797)</f>
        <v>1972.2355644782594</v>
      </c>
      <c r="E797" s="38">
        <v>31.325896667033398</v>
      </c>
      <c r="F797" s="38">
        <f>SUM($E$2:E797)</f>
        <v>8974.9615951951655</v>
      </c>
    </row>
    <row r="798" spans="1:6">
      <c r="A798" s="39">
        <v>696</v>
      </c>
      <c r="B798" s="35">
        <v>797</v>
      </c>
      <c r="C798" s="38">
        <v>1.4370245139475906</v>
      </c>
      <c r="D798" s="38">
        <f>SUM($C$2:C798)</f>
        <v>1973.672588992207</v>
      </c>
      <c r="E798" s="38">
        <v>15.679094375700533</v>
      </c>
      <c r="F798" s="38">
        <f>SUM($E$2:E798)</f>
        <v>8990.640689570866</v>
      </c>
    </row>
    <row r="799" spans="1:6">
      <c r="A799" s="39">
        <v>1019</v>
      </c>
      <c r="B799" s="35">
        <v>798</v>
      </c>
      <c r="C799" s="38">
        <v>3.0431107354184288</v>
      </c>
      <c r="D799" s="38">
        <f>SUM($C$2:C799)</f>
        <v>1976.7156997276254</v>
      </c>
      <c r="E799" s="38">
        <v>33.298465963407295</v>
      </c>
      <c r="F799" s="38">
        <f>SUM($E$2:E799)</f>
        <v>9023.9391555342736</v>
      </c>
    </row>
    <row r="800" spans="1:6">
      <c r="A800" s="39">
        <v>785</v>
      </c>
      <c r="B800" s="35">
        <v>799</v>
      </c>
      <c r="C800" s="38">
        <v>2.7049873203719375</v>
      </c>
      <c r="D800" s="38">
        <f>SUM($C$2:C800)</f>
        <v>1979.4206870479973</v>
      </c>
      <c r="E800" s="38">
        <v>29.616089590859353</v>
      </c>
      <c r="F800" s="38">
        <f>SUM($E$2:E800)</f>
        <v>9053.5552451251333</v>
      </c>
    </row>
    <row r="801" spans="1:6">
      <c r="A801" s="39">
        <v>937</v>
      </c>
      <c r="B801" s="35">
        <v>800</v>
      </c>
      <c r="C801" s="38">
        <v>2.0287404902789516</v>
      </c>
      <c r="D801" s="38">
        <f>SUM($C$2:C801)</f>
        <v>1981.4494275382763</v>
      </c>
      <c r="E801" s="38">
        <v>22.253616643964172</v>
      </c>
      <c r="F801" s="38">
        <f>SUM($E$2:E801)</f>
        <v>9075.8088617690973</v>
      </c>
    </row>
    <row r="802" spans="1:6">
      <c r="A802" s="39">
        <v>468</v>
      </c>
      <c r="B802" s="35">
        <v>801</v>
      </c>
      <c r="C802" s="38">
        <v>2.0287404902789516</v>
      </c>
      <c r="D802" s="38">
        <f>SUM($C$2:C802)</f>
        <v>1983.4781680285553</v>
      </c>
      <c r="E802" s="38">
        <v>22.272839082905598</v>
      </c>
      <c r="F802" s="38">
        <f>SUM($E$2:E802)</f>
        <v>9098.0817008520025</v>
      </c>
    </row>
    <row r="803" spans="1:6">
      <c r="A803" s="39">
        <v>853</v>
      </c>
      <c r="B803" s="35">
        <v>802</v>
      </c>
      <c r="C803" s="38">
        <v>2.5359256128486902</v>
      </c>
      <c r="D803" s="38">
        <f>SUM($C$2:C803)</f>
        <v>1986.0140936414039</v>
      </c>
      <c r="E803" s="38">
        <v>27.934369899065178</v>
      </c>
      <c r="F803" s="38">
        <f>SUM($E$2:E803)</f>
        <v>9126.0160707510677</v>
      </c>
    </row>
    <row r="804" spans="1:6">
      <c r="A804" s="39">
        <v>902</v>
      </c>
      <c r="B804" s="35">
        <v>803</v>
      </c>
      <c r="C804" s="38">
        <v>2.7049873203719366</v>
      </c>
      <c r="D804" s="38">
        <f>SUM($C$2:C804)</f>
        <v>1988.7190809617757</v>
      </c>
      <c r="E804" s="38">
        <v>29.810256435124856</v>
      </c>
      <c r="F804" s="38">
        <f>SUM($E$2:E804)</f>
        <v>9155.8263271861924</v>
      </c>
    </row>
    <row r="805" spans="1:6">
      <c r="A805" s="39">
        <v>759</v>
      </c>
      <c r="B805" s="35">
        <v>804</v>
      </c>
      <c r="C805" s="38">
        <v>3.7193575655114128</v>
      </c>
      <c r="D805" s="38">
        <f>SUM($C$2:C805)</f>
        <v>1992.4384385272872</v>
      </c>
      <c r="E805" s="38">
        <v>41.062713331315919</v>
      </c>
      <c r="F805" s="38">
        <f>SUM($E$2:E805)</f>
        <v>9196.889040517508</v>
      </c>
    </row>
    <row r="806" spans="1:6">
      <c r="A806" s="39">
        <v>863</v>
      </c>
      <c r="B806" s="35">
        <v>805</v>
      </c>
      <c r="C806" s="38">
        <v>2.3668639053254448</v>
      </c>
      <c r="D806" s="38">
        <f>SUM($C$2:C806)</f>
        <v>1994.8053024326127</v>
      </c>
      <c r="E806" s="38">
        <v>26.139869991092247</v>
      </c>
      <c r="F806" s="38">
        <f>SUM($E$2:E806)</f>
        <v>9223.0289105085994</v>
      </c>
    </row>
    <row r="807" spans="1:6">
      <c r="A807" s="39">
        <v>732</v>
      </c>
      <c r="B807" s="35">
        <v>806</v>
      </c>
      <c r="C807" s="38">
        <v>1.3524936601859681</v>
      </c>
      <c r="D807" s="38">
        <f>SUM($C$2:C807)</f>
        <v>1996.1577960927987</v>
      </c>
      <c r="E807" s="38">
        <v>15.021109084938329</v>
      </c>
      <c r="F807" s="38">
        <f>SUM($E$2:E807)</f>
        <v>9238.0500195935383</v>
      </c>
    </row>
    <row r="808" spans="1:6">
      <c r="A808" s="39">
        <v>992</v>
      </c>
      <c r="B808" s="35">
        <v>807</v>
      </c>
      <c r="C808" s="38">
        <v>1.6906170752324596</v>
      </c>
      <c r="D808" s="38">
        <f>SUM($C$2:C808)</f>
        <v>1997.8484131680311</v>
      </c>
      <c r="E808" s="38">
        <v>18.822573820347237</v>
      </c>
      <c r="F808" s="38">
        <f>SUM($E$2:E808)</f>
        <v>9256.8725934138856</v>
      </c>
    </row>
    <row r="809" spans="1:6">
      <c r="A809" s="39">
        <v>73</v>
      </c>
      <c r="B809" s="35">
        <v>808</v>
      </c>
      <c r="C809" s="38">
        <v>3.0431107354184292</v>
      </c>
      <c r="D809" s="38">
        <f>SUM($C$2:C809)</f>
        <v>2000.8915239034495</v>
      </c>
      <c r="E809" s="38">
        <v>33.929785513739972</v>
      </c>
      <c r="F809" s="38">
        <f>SUM($E$2:E809)</f>
        <v>9290.8023789276249</v>
      </c>
    </row>
    <row r="810" spans="1:6">
      <c r="A810" s="39">
        <v>714</v>
      </c>
      <c r="B810" s="35">
        <v>809</v>
      </c>
      <c r="C810" s="38">
        <v>2.1978021978021984</v>
      </c>
      <c r="D810" s="38">
        <f>SUM($C$2:C810)</f>
        <v>2003.0893261012518</v>
      </c>
      <c r="E810" s="38">
        <v>24.54790111688872</v>
      </c>
      <c r="F810" s="38">
        <f>SUM($E$2:E810)</f>
        <v>9315.3502800445131</v>
      </c>
    </row>
    <row r="811" spans="1:6">
      <c r="A811" s="39">
        <v>776</v>
      </c>
      <c r="B811" s="35">
        <v>810</v>
      </c>
      <c r="C811" s="38">
        <v>2.7049873203719352</v>
      </c>
      <c r="D811" s="38">
        <f>SUM($C$2:C811)</f>
        <v>2005.7943134216237</v>
      </c>
      <c r="E811" s="38">
        <v>30.363843303627107</v>
      </c>
      <c r="F811" s="38">
        <f>SUM($E$2:E811)</f>
        <v>9345.7141233481398</v>
      </c>
    </row>
    <row r="812" spans="1:6">
      <c r="A812" s="39">
        <v>487</v>
      </c>
      <c r="B812" s="35">
        <v>811</v>
      </c>
      <c r="C812" s="38">
        <v>1.521555367709214</v>
      </c>
      <c r="D812" s="38">
        <f>SUM($C$2:C812)</f>
        <v>2007.3158687893329</v>
      </c>
      <c r="E812" s="38">
        <v>17.133433234119266</v>
      </c>
      <c r="F812" s="38">
        <f>SUM($E$2:E812)</f>
        <v>9362.8475565822591</v>
      </c>
    </row>
    <row r="813" spans="1:6">
      <c r="A813" s="39">
        <v>1000</v>
      </c>
      <c r="B813" s="35">
        <v>812</v>
      </c>
      <c r="C813" s="38">
        <v>1.6060000000000001</v>
      </c>
      <c r="D813" s="38">
        <f>SUM($C$2:C813)</f>
        <v>2008.9218687893328</v>
      </c>
      <c r="E813" s="38">
        <v>18.275328086324159</v>
      </c>
      <c r="F813" s="38">
        <f>SUM($E$2:E813)</f>
        <v>9381.1228846685826</v>
      </c>
    </row>
    <row r="814" spans="1:6">
      <c r="A814" s="39">
        <v>821</v>
      </c>
      <c r="B814" s="35">
        <v>813</v>
      </c>
      <c r="C814" s="38">
        <v>2.9585798816568052</v>
      </c>
      <c r="D814" s="38">
        <f>SUM($C$2:C814)</f>
        <v>2011.8804486709896</v>
      </c>
      <c r="E814" s="38">
        <v>33.696851030915681</v>
      </c>
      <c r="F814" s="38">
        <f>SUM($E$2:E814)</f>
        <v>9414.8197356994988</v>
      </c>
    </row>
    <row r="815" spans="1:6">
      <c r="A815" s="39">
        <v>46</v>
      </c>
      <c r="B815" s="35">
        <v>814</v>
      </c>
      <c r="C815" s="38">
        <v>2.0287404902789516</v>
      </c>
      <c r="D815" s="38">
        <f>SUM($C$2:C815)</f>
        <v>2013.9091891612686</v>
      </c>
      <c r="E815" s="38">
        <v>23.141573856527899</v>
      </c>
      <c r="F815" s="38">
        <f>SUM($E$2:E815)</f>
        <v>9437.9613095560271</v>
      </c>
    </row>
    <row r="816" spans="1:6">
      <c r="A816" s="39">
        <v>912</v>
      </c>
      <c r="B816" s="35">
        <v>815</v>
      </c>
      <c r="C816" s="38">
        <v>2.7049873203719361</v>
      </c>
      <c r="D816" s="38">
        <f>SUM($C$2:C816)</f>
        <v>2016.6141764816405</v>
      </c>
      <c r="E816" s="38">
        <v>30.917638512717879</v>
      </c>
      <c r="F816" s="38">
        <f>SUM($E$2:E816)</f>
        <v>9468.8789480687446</v>
      </c>
    </row>
    <row r="817" spans="1:6">
      <c r="A817" s="39">
        <v>59</v>
      </c>
      <c r="B817" s="35">
        <v>816</v>
      </c>
      <c r="C817" s="38">
        <v>1.6906170752324599</v>
      </c>
      <c r="D817" s="38">
        <f>SUM($C$2:C817)</f>
        <v>2018.3047935568729</v>
      </c>
      <c r="E817" s="38">
        <v>19.386896070263948</v>
      </c>
      <c r="F817" s="38">
        <f>SUM($E$2:E817)</f>
        <v>9488.2658441390085</v>
      </c>
    </row>
    <row r="818" spans="1:6">
      <c r="A818" s="39">
        <v>844</v>
      </c>
      <c r="B818" s="35">
        <v>817</v>
      </c>
      <c r="C818" s="38">
        <v>3.5502958579881674</v>
      </c>
      <c r="D818" s="38">
        <f>SUM($C$2:C818)</f>
        <v>2021.8550894148611</v>
      </c>
      <c r="E818" s="38">
        <v>40.733699099661429</v>
      </c>
      <c r="F818" s="38">
        <f>SUM($E$2:E818)</f>
        <v>9528.9995432386695</v>
      </c>
    </row>
    <row r="819" spans="1:6">
      <c r="A819" s="39">
        <v>882</v>
      </c>
      <c r="B819" s="35">
        <v>818</v>
      </c>
      <c r="C819" s="38">
        <v>3.212172442941676</v>
      </c>
      <c r="D819" s="38">
        <f>SUM($C$2:C819)</f>
        <v>2025.0672618578028</v>
      </c>
      <c r="E819" s="38">
        <v>37.035187941760881</v>
      </c>
      <c r="F819" s="38">
        <f>SUM($E$2:E819)</f>
        <v>9566.0347311804308</v>
      </c>
    </row>
    <row r="820" spans="1:6">
      <c r="A820" s="39">
        <v>852</v>
      </c>
      <c r="B820" s="35">
        <v>819</v>
      </c>
      <c r="C820" s="38">
        <v>3.0431107354184297</v>
      </c>
      <c r="D820" s="38">
        <f>SUM($C$2:C820)</f>
        <v>2028.1103725932212</v>
      </c>
      <c r="E820" s="38">
        <v>35.129256051578011</v>
      </c>
      <c r="F820" s="38">
        <f>SUM($E$2:E820)</f>
        <v>9601.1639872320084</v>
      </c>
    </row>
    <row r="821" spans="1:6">
      <c r="A821" s="39">
        <v>592</v>
      </c>
      <c r="B821" s="35">
        <v>820</v>
      </c>
      <c r="C821" s="38">
        <v>3.0431107354184292</v>
      </c>
      <c r="D821" s="38">
        <f>SUM($C$2:C821)</f>
        <v>2031.1534833286396</v>
      </c>
      <c r="E821" s="38">
        <v>35.13487047384799</v>
      </c>
      <c r="F821" s="38">
        <f>SUM($E$2:E821)</f>
        <v>9636.2988577058568</v>
      </c>
    </row>
    <row r="822" spans="1:6">
      <c r="A822" s="39">
        <v>913</v>
      </c>
      <c r="B822" s="35">
        <v>821</v>
      </c>
      <c r="C822" s="38">
        <v>3.5502958579881683</v>
      </c>
      <c r="D822" s="38">
        <f>SUM($C$2:C822)</f>
        <v>2034.7037791866278</v>
      </c>
      <c r="E822" s="38">
        <v>41.22580443031169</v>
      </c>
      <c r="F822" s="38">
        <f>SUM($E$2:E822)</f>
        <v>9677.5246621361694</v>
      </c>
    </row>
    <row r="823" spans="1:6">
      <c r="A823" s="39">
        <v>138</v>
      </c>
      <c r="B823" s="35">
        <v>822</v>
      </c>
      <c r="C823" s="38">
        <v>2.3668639053254439</v>
      </c>
      <c r="D823" s="38">
        <f>SUM($C$2:C823)</f>
        <v>2037.0706430919533</v>
      </c>
      <c r="E823" s="38">
        <v>27.654690516782608</v>
      </c>
      <c r="F823" s="38">
        <f>SUM($E$2:E823)</f>
        <v>9705.1793526529527</v>
      </c>
    </row>
    <row r="824" spans="1:6">
      <c r="A824" s="39">
        <v>597</v>
      </c>
      <c r="B824" s="35">
        <v>823</v>
      </c>
      <c r="C824" s="38">
        <v>2.1132713440405748</v>
      </c>
      <c r="D824" s="38">
        <f>SUM($C$2:C824)</f>
        <v>2039.183914435994</v>
      </c>
      <c r="E824" s="38">
        <v>24.704437032927686</v>
      </c>
      <c r="F824" s="38">
        <f>SUM($E$2:E824)</f>
        <v>9729.8837896858804</v>
      </c>
    </row>
    <row r="825" spans="1:6">
      <c r="A825" s="39">
        <v>527</v>
      </c>
      <c r="B825" s="35">
        <v>824</v>
      </c>
      <c r="C825" s="38">
        <v>1.6906170752324594</v>
      </c>
      <c r="D825" s="38">
        <f>SUM($C$2:C825)</f>
        <v>2040.8745315112265</v>
      </c>
      <c r="E825" s="38">
        <v>19.849828767776582</v>
      </c>
      <c r="F825" s="38">
        <f>SUM($E$2:E825)</f>
        <v>9749.7336184536562</v>
      </c>
    </row>
    <row r="826" spans="1:6">
      <c r="A826" s="39">
        <v>1030</v>
      </c>
      <c r="B826" s="35">
        <v>825</v>
      </c>
      <c r="C826" s="38">
        <v>2.2823330515638207</v>
      </c>
      <c r="D826" s="38">
        <f>SUM($C$2:C826)</f>
        <v>2043.1568645627904</v>
      </c>
      <c r="E826" s="38">
        <v>26.855283934620118</v>
      </c>
      <c r="F826" s="38">
        <f>SUM($E$2:E826)</f>
        <v>9776.5889023882755</v>
      </c>
    </row>
    <row r="827" spans="1:6">
      <c r="A827" s="39">
        <v>469</v>
      </c>
      <c r="B827" s="35">
        <v>826</v>
      </c>
      <c r="C827" s="38">
        <v>1.9442096365173289</v>
      </c>
      <c r="D827" s="38">
        <f>SUM($C$2:C827)</f>
        <v>2045.1010741993077</v>
      </c>
      <c r="E827" s="38">
        <v>22.885168384507345</v>
      </c>
      <c r="F827" s="38">
        <f>SUM($E$2:E827)</f>
        <v>9799.4740707727833</v>
      </c>
    </row>
    <row r="828" spans="1:6">
      <c r="A828" s="39">
        <v>74</v>
      </c>
      <c r="B828" s="35">
        <v>827</v>
      </c>
      <c r="C828" s="38">
        <v>1.0989010989010988</v>
      </c>
      <c r="D828" s="38">
        <f>SUM($C$2:C828)</f>
        <v>2046.1999752982088</v>
      </c>
      <c r="E828" s="38">
        <v>13.020190664666172</v>
      </c>
      <c r="F828" s="38">
        <f>SUM($E$2:E828)</f>
        <v>9812.4942614374486</v>
      </c>
    </row>
    <row r="829" spans="1:6">
      <c r="A829" s="39">
        <v>910</v>
      </c>
      <c r="B829" s="35">
        <v>828</v>
      </c>
      <c r="C829" s="38">
        <v>2.6204564666103134</v>
      </c>
      <c r="D829" s="38">
        <f>SUM($C$2:C829)</f>
        <v>2048.8204317648192</v>
      </c>
      <c r="E829" s="38">
        <v>31.147671515711874</v>
      </c>
      <c r="F829" s="38">
        <f>SUM($E$2:E829)</f>
        <v>9843.64193295316</v>
      </c>
    </row>
    <row r="830" spans="1:6">
      <c r="A830" s="39">
        <v>1015</v>
      </c>
      <c r="B830" s="35">
        <v>829</v>
      </c>
      <c r="C830" s="38">
        <v>2.0287404902789512</v>
      </c>
      <c r="D830" s="38">
        <f>SUM($C$2:C830)</f>
        <v>2050.849172255098</v>
      </c>
      <c r="E830" s="38">
        <v>24.1447611207197</v>
      </c>
      <c r="F830" s="38">
        <f>SUM($E$2:E830)</f>
        <v>9867.7866940738804</v>
      </c>
    </row>
    <row r="831" spans="1:6">
      <c r="A831" s="39">
        <v>944</v>
      </c>
      <c r="B831" s="35">
        <v>830</v>
      </c>
      <c r="C831" s="38">
        <v>2.4513947590870675</v>
      </c>
      <c r="D831" s="38">
        <f>SUM($C$2:C831)</f>
        <v>2053.3005670141852</v>
      </c>
      <c r="E831" s="38">
        <v>29.215399587650118</v>
      </c>
      <c r="F831" s="38">
        <f>SUM($E$2:E831)</f>
        <v>9897.002093661531</v>
      </c>
    </row>
    <row r="832" spans="1:6">
      <c r="A832" s="39">
        <v>797</v>
      </c>
      <c r="B832" s="35">
        <v>831</v>
      </c>
      <c r="C832" s="38">
        <v>2.1132713440405748</v>
      </c>
      <c r="D832" s="38">
        <f>SUM($C$2:C832)</f>
        <v>2055.4138383582258</v>
      </c>
      <c r="E832" s="38">
        <v>25.456216267614113</v>
      </c>
      <c r="F832" s="38">
        <f>SUM($E$2:E832)</f>
        <v>9922.4583099291449</v>
      </c>
    </row>
    <row r="833" spans="1:6">
      <c r="A833" s="39">
        <v>697</v>
      </c>
      <c r="B833" s="35">
        <v>832</v>
      </c>
      <c r="C833" s="38">
        <v>2.9585798816568065</v>
      </c>
      <c r="D833" s="38">
        <f>SUM($C$2:C833)</f>
        <v>2058.3724182398828</v>
      </c>
      <c r="E833" s="38">
        <v>35.639609028704598</v>
      </c>
      <c r="F833" s="38">
        <f>SUM($E$2:E833)</f>
        <v>9958.0979189578502</v>
      </c>
    </row>
    <row r="834" spans="1:6">
      <c r="A834" s="39">
        <v>772</v>
      </c>
      <c r="B834" s="35">
        <v>833</v>
      </c>
      <c r="C834" s="38">
        <v>3.2121724429416734</v>
      </c>
      <c r="D834" s="38">
        <f>SUM($C$2:C834)</f>
        <v>2061.5845906828245</v>
      </c>
      <c r="E834" s="38">
        <v>38.73977596488583</v>
      </c>
      <c r="F834" s="38">
        <f>SUM($E$2:E834)</f>
        <v>9996.8376949227368</v>
      </c>
    </row>
    <row r="835" spans="1:6">
      <c r="A835" s="39">
        <v>833</v>
      </c>
      <c r="B835" s="35">
        <v>834</v>
      </c>
      <c r="C835" s="38">
        <v>1.6060862214708367</v>
      </c>
      <c r="D835" s="38">
        <f>SUM($C$2:C835)</f>
        <v>2063.1906769042953</v>
      </c>
      <c r="E835" s="38">
        <v>19.397643214555615</v>
      </c>
      <c r="F835" s="38">
        <f>SUM($E$2:E835)</f>
        <v>10016.235338137292</v>
      </c>
    </row>
    <row r="836" spans="1:6">
      <c r="A836" s="39">
        <v>856</v>
      </c>
      <c r="B836" s="35">
        <v>835</v>
      </c>
      <c r="C836" s="38">
        <v>1.4370000000000001</v>
      </c>
      <c r="D836" s="38">
        <f>SUM($C$2:C836)</f>
        <v>2064.6276769042952</v>
      </c>
      <c r="E836" s="38">
        <v>17.470453171730838</v>
      </c>
      <c r="F836" s="38">
        <f>SUM($E$2:E836)</f>
        <v>10033.705791309023</v>
      </c>
    </row>
    <row r="837" spans="1:6">
      <c r="A837" s="39">
        <v>904</v>
      </c>
      <c r="B837" s="35">
        <v>836</v>
      </c>
      <c r="C837" s="38">
        <v>3.5502958579881669</v>
      </c>
      <c r="D837" s="38">
        <f>SUM($C$2:C837)</f>
        <v>2068.1779727622834</v>
      </c>
      <c r="E837" s="38">
        <v>43.174270820708031</v>
      </c>
      <c r="F837" s="38">
        <f>SUM($E$2:E837)</f>
        <v>10076.880062129731</v>
      </c>
    </row>
    <row r="838" spans="1:6">
      <c r="A838" s="39">
        <v>677</v>
      </c>
      <c r="B838" s="35">
        <v>837</v>
      </c>
      <c r="C838" s="38">
        <v>2.9585798816568056</v>
      </c>
      <c r="D838" s="38">
        <f>SUM($C$2:C838)</f>
        <v>2071.1365526439404</v>
      </c>
      <c r="E838" s="38">
        <v>36.194523547451936</v>
      </c>
      <c r="F838" s="38">
        <f>SUM($E$2:E838)</f>
        <v>10113.074585677183</v>
      </c>
    </row>
    <row r="839" spans="1:6">
      <c r="A839" s="39">
        <v>51</v>
      </c>
      <c r="B839" s="35">
        <v>838</v>
      </c>
      <c r="C839" s="38">
        <v>2.197802197802198</v>
      </c>
      <c r="D839" s="38">
        <f>SUM($C$2:C839)</f>
        <v>2073.3343548417424</v>
      </c>
      <c r="E839" s="38">
        <v>27.058075824219028</v>
      </c>
      <c r="F839" s="38">
        <f>SUM($E$2:E839)</f>
        <v>10140.132661501402</v>
      </c>
    </row>
    <row r="840" spans="1:6">
      <c r="A840" s="39">
        <v>781</v>
      </c>
      <c r="B840" s="35">
        <v>839</v>
      </c>
      <c r="C840" s="38">
        <v>2.6204564666103134</v>
      </c>
      <c r="D840" s="38">
        <f>SUM($C$2:C840)</f>
        <v>2075.9548113083529</v>
      </c>
      <c r="E840" s="38">
        <v>32.578930245762521</v>
      </c>
      <c r="F840" s="38">
        <f>SUM($E$2:E840)</f>
        <v>10172.711591747166</v>
      </c>
    </row>
    <row r="841" spans="1:6">
      <c r="A841" s="39">
        <v>899</v>
      </c>
      <c r="B841" s="35">
        <v>840</v>
      </c>
      <c r="C841" s="38">
        <v>2.2823330515638212</v>
      </c>
      <c r="D841" s="38">
        <f>SUM($C$2:C841)</f>
        <v>2078.2371443599168</v>
      </c>
      <c r="E841" s="38">
        <v>28.375870366945328</v>
      </c>
      <c r="F841" s="38">
        <f>SUM($E$2:E841)</f>
        <v>10201.08746211411</v>
      </c>
    </row>
    <row r="842" spans="1:6">
      <c r="A842" s="39">
        <v>971</v>
      </c>
      <c r="B842" s="35">
        <v>841</v>
      </c>
      <c r="C842" s="38">
        <v>2.8740490278951834</v>
      </c>
      <c r="D842" s="38">
        <f>SUM($C$2:C842)</f>
        <v>2081.1111933878119</v>
      </c>
      <c r="E842" s="38">
        <v>36.007030150170038</v>
      </c>
      <c r="F842" s="38">
        <f>SUM($E$2:E842)</f>
        <v>10237.094492264279</v>
      </c>
    </row>
    <row r="843" spans="1:6">
      <c r="A843" s="39">
        <v>683</v>
      </c>
      <c r="B843" s="35">
        <v>842</v>
      </c>
      <c r="C843" s="38">
        <v>1.8596787827557058</v>
      </c>
      <c r="D843" s="38">
        <f>SUM($C$2:C843)</f>
        <v>2082.9708721705674</v>
      </c>
      <c r="E843" s="38">
        <v>23.443060348087684</v>
      </c>
      <c r="F843" s="38">
        <f>SUM($E$2:E843)</f>
        <v>10260.537552612366</v>
      </c>
    </row>
    <row r="844" spans="1:6">
      <c r="A844" s="39">
        <v>905</v>
      </c>
      <c r="B844" s="35">
        <v>843</v>
      </c>
      <c r="C844" s="38">
        <v>1.2679628064243449</v>
      </c>
      <c r="D844" s="38">
        <f>SUM($C$2:C844)</f>
        <v>2084.2388349769917</v>
      </c>
      <c r="E844" s="38">
        <v>16.135447344531986</v>
      </c>
      <c r="F844" s="38">
        <f>SUM($E$2:E844)</f>
        <v>10276.672999956898</v>
      </c>
    </row>
    <row r="845" spans="1:6">
      <c r="A845" s="39">
        <v>784</v>
      </c>
      <c r="B845" s="35">
        <v>844</v>
      </c>
      <c r="C845" s="38">
        <v>2.7049873203719361</v>
      </c>
      <c r="D845" s="38">
        <f>SUM($C$2:C845)</f>
        <v>2086.9438222973636</v>
      </c>
      <c r="E845" s="38">
        <v>34.422779897259211</v>
      </c>
      <c r="F845" s="38">
        <f>SUM($E$2:E845)</f>
        <v>10311.095779854157</v>
      </c>
    </row>
    <row r="846" spans="1:6">
      <c r="A846" s="39">
        <v>756</v>
      </c>
      <c r="B846" s="35">
        <v>845</v>
      </c>
      <c r="C846" s="38">
        <v>2.5359256128486898</v>
      </c>
      <c r="D846" s="38">
        <f>SUM($C$2:C846)</f>
        <v>2089.4797479102122</v>
      </c>
      <c r="E846" s="38">
        <v>32.368799920457938</v>
      </c>
      <c r="F846" s="38">
        <f>SUM($E$2:E846)</f>
        <v>10343.464579774614</v>
      </c>
    </row>
    <row r="847" spans="1:6">
      <c r="A847" s="39">
        <v>693</v>
      </c>
      <c r="B847" s="35">
        <v>846</v>
      </c>
      <c r="C847" s="38">
        <v>3.4657650042265438</v>
      </c>
      <c r="D847" s="38">
        <f>SUM($C$2:C847)</f>
        <v>2092.9455129144385</v>
      </c>
      <c r="E847" s="38">
        <v>44.257569046072632</v>
      </c>
      <c r="F847" s="38">
        <f>SUM($E$2:E847)</f>
        <v>10387.722148820687</v>
      </c>
    </row>
    <row r="848" spans="1:6">
      <c r="A848" s="39">
        <v>777</v>
      </c>
      <c r="B848" s="35">
        <v>847</v>
      </c>
      <c r="C848" s="38">
        <v>1.4370245139475908</v>
      </c>
      <c r="D848" s="38">
        <f>SUM($C$2:C848)</f>
        <v>2094.3825374283861</v>
      </c>
      <c r="E848" s="38">
        <v>18.372167317153519</v>
      </c>
      <c r="F848" s="38">
        <f>SUM($E$2:E848)</f>
        <v>10406.09431613784</v>
      </c>
    </row>
    <row r="849" spans="1:6">
      <c r="A849" s="39">
        <v>945</v>
      </c>
      <c r="B849" s="35">
        <v>848</v>
      </c>
      <c r="C849" s="38">
        <v>1.7751479289940828</v>
      </c>
      <c r="D849" s="38">
        <f>SUM($C$2:C849)</f>
        <v>2096.1576853573802</v>
      </c>
      <c r="E849" s="38">
        <v>22.710650036855036</v>
      </c>
      <c r="F849" s="38">
        <f>SUM($E$2:E849)</f>
        <v>10428.804966174695</v>
      </c>
    </row>
    <row r="850" spans="1:6">
      <c r="A850" s="39">
        <v>709</v>
      </c>
      <c r="B850" s="35">
        <v>849</v>
      </c>
      <c r="C850" s="38">
        <v>2.620456466610313</v>
      </c>
      <c r="D850" s="38">
        <f>SUM($C$2:C850)</f>
        <v>2098.7781418239906</v>
      </c>
      <c r="E850" s="38">
        <v>33.525517621981557</v>
      </c>
      <c r="F850" s="38">
        <f>SUM($E$2:E850)</f>
        <v>10462.330483796677</v>
      </c>
    </row>
    <row r="851" spans="1:6">
      <c r="A851" s="39">
        <v>39</v>
      </c>
      <c r="B851" s="35">
        <v>850</v>
      </c>
      <c r="C851" s="38">
        <v>1.6906170752324599</v>
      </c>
      <c r="D851" s="38">
        <f>SUM($C$2:C851)</f>
        <v>2100.4687588992228</v>
      </c>
      <c r="E851" s="38">
        <v>21.667233560690207</v>
      </c>
      <c r="F851" s="38">
        <f>SUM($E$2:E851)</f>
        <v>10483.997717357368</v>
      </c>
    </row>
    <row r="852" spans="1:6">
      <c r="A852" s="39">
        <v>753</v>
      </c>
      <c r="B852" s="35">
        <v>851</v>
      </c>
      <c r="C852" s="38">
        <v>1.3524936601859676</v>
      </c>
      <c r="D852" s="38">
        <f>SUM($C$2:C852)</f>
        <v>2101.821252559409</v>
      </c>
      <c r="E852" s="38">
        <v>17.397502474657326</v>
      </c>
      <c r="F852" s="38">
        <f>SUM($E$2:E852)</f>
        <v>10501.395219832026</v>
      </c>
    </row>
    <row r="853" spans="1:6">
      <c r="A853" s="39">
        <v>823</v>
      </c>
      <c r="B853" s="35">
        <v>852</v>
      </c>
      <c r="C853" s="38">
        <v>1.014370245139476</v>
      </c>
      <c r="D853" s="38">
        <f>SUM($C$2:C853)</f>
        <v>2102.8356228045486</v>
      </c>
      <c r="E853" s="38">
        <v>13.049640894997218</v>
      </c>
      <c r="F853" s="38">
        <f>SUM($E$2:E853)</f>
        <v>10514.444860727022</v>
      </c>
    </row>
    <row r="854" spans="1:6">
      <c r="A854" s="39">
        <v>793</v>
      </c>
      <c r="B854" s="35">
        <v>853</v>
      </c>
      <c r="C854" s="38">
        <v>1.3524936601859676</v>
      </c>
      <c r="D854" s="38">
        <f>SUM($C$2:C854)</f>
        <v>2104.1881164647348</v>
      </c>
      <c r="E854" s="38">
        <v>17.438441272000137</v>
      </c>
      <c r="F854" s="38">
        <f>SUM($E$2:E854)</f>
        <v>10531.883301999023</v>
      </c>
    </row>
    <row r="855" spans="1:6">
      <c r="A855" s="39">
        <v>832</v>
      </c>
      <c r="B855" s="35">
        <v>854</v>
      </c>
      <c r="C855" s="38">
        <v>3.1276415891800506</v>
      </c>
      <c r="D855" s="38">
        <f>SUM($C$2:C855)</f>
        <v>2107.315758053915</v>
      </c>
      <c r="E855" s="38">
        <v>40.424984683985031</v>
      </c>
      <c r="F855" s="38">
        <f>SUM($E$2:E855)</f>
        <v>10572.308286683008</v>
      </c>
    </row>
    <row r="856" spans="1:6">
      <c r="A856" s="39">
        <v>320</v>
      </c>
      <c r="B856" s="35">
        <v>855</v>
      </c>
      <c r="C856" s="38">
        <v>3.381234150464921</v>
      </c>
      <c r="D856" s="38">
        <f>SUM($C$2:C856)</f>
        <v>2110.69699220438</v>
      </c>
      <c r="E856" s="38">
        <v>43.747102686515376</v>
      </c>
      <c r="F856" s="38">
        <f>SUM($E$2:E856)</f>
        <v>10616.055389369523</v>
      </c>
    </row>
    <row r="857" spans="1:6">
      <c r="A857" s="39">
        <v>762</v>
      </c>
      <c r="B857" s="35">
        <v>856</v>
      </c>
      <c r="C857" s="38">
        <v>1.9442096365173287</v>
      </c>
      <c r="D857" s="38">
        <f>SUM($C$2:C857)</f>
        <v>2112.6412018408973</v>
      </c>
      <c r="E857" s="38">
        <v>25.174775643659885</v>
      </c>
      <c r="F857" s="38">
        <f>SUM($E$2:E857)</f>
        <v>10641.230165013183</v>
      </c>
    </row>
    <row r="858" spans="1:6">
      <c r="A858" s="39">
        <v>305</v>
      </c>
      <c r="B858" s="35">
        <v>857</v>
      </c>
      <c r="C858" s="38">
        <v>2.5359256128486907</v>
      </c>
      <c r="D858" s="38">
        <f>SUM($C$2:C858)</f>
        <v>2115.1771274537459</v>
      </c>
      <c r="E858" s="38">
        <v>32.904261234817298</v>
      </c>
      <c r="F858" s="38">
        <f>SUM($E$2:E858)</f>
        <v>10674.134426248</v>
      </c>
    </row>
    <row r="859" spans="1:6">
      <c r="A859" s="39">
        <v>304</v>
      </c>
      <c r="B859" s="35">
        <v>858</v>
      </c>
      <c r="C859" s="38">
        <v>1.4370245139475908</v>
      </c>
      <c r="D859" s="38">
        <f>SUM($C$2:C859)</f>
        <v>2116.6141519676935</v>
      </c>
      <c r="E859" s="38">
        <v>18.780934786926466</v>
      </c>
      <c r="F859" s="38">
        <f>SUM($E$2:E859)</f>
        <v>10692.915361034926</v>
      </c>
    </row>
    <row r="860" spans="1:6">
      <c r="A860" s="39">
        <v>878</v>
      </c>
      <c r="B860" s="35">
        <v>859</v>
      </c>
      <c r="C860" s="38">
        <v>1.521555367709214</v>
      </c>
      <c r="D860" s="38">
        <f>SUM($C$2:C860)</f>
        <v>2118.1357073354029</v>
      </c>
      <c r="E860" s="38">
        <v>19.915668954839454</v>
      </c>
      <c r="F860" s="38">
        <f>SUM($E$2:E860)</f>
        <v>10712.831029989766</v>
      </c>
    </row>
    <row r="861" spans="1:6">
      <c r="A861" s="39">
        <v>58</v>
      </c>
      <c r="B861" s="35">
        <v>860</v>
      </c>
      <c r="C861" s="38">
        <v>1.098901098901099</v>
      </c>
      <c r="D861" s="38">
        <f>SUM($C$2:C861)</f>
        <v>2119.2346084343039</v>
      </c>
      <c r="E861" s="38">
        <v>14.395745354299718</v>
      </c>
      <c r="F861" s="38">
        <f>SUM($E$2:E861)</f>
        <v>10727.226775344065</v>
      </c>
    </row>
    <row r="862" spans="1:6">
      <c r="A862" s="39">
        <v>467</v>
      </c>
      <c r="B862" s="35">
        <v>861</v>
      </c>
      <c r="C862" s="38">
        <v>3.6348267117497901</v>
      </c>
      <c r="D862" s="38">
        <f>SUM($C$2:C862)</f>
        <v>2122.8694351460535</v>
      </c>
      <c r="E862" s="38">
        <v>47.947222042990241</v>
      </c>
      <c r="F862" s="38">
        <f>SUM($E$2:E862)</f>
        <v>10775.173997387055</v>
      </c>
    </row>
    <row r="863" spans="1:6">
      <c r="A863" s="39">
        <v>783</v>
      </c>
      <c r="B863" s="35">
        <v>862</v>
      </c>
      <c r="C863" s="38">
        <v>2.5359256128486898</v>
      </c>
      <c r="D863" s="38">
        <f>SUM($C$2:C863)</f>
        <v>2125.4053607589021</v>
      </c>
      <c r="E863" s="38">
        <v>33.594832050469805</v>
      </c>
      <c r="F863" s="38">
        <f>SUM($E$2:E863)</f>
        <v>10808.768829437526</v>
      </c>
    </row>
    <row r="864" spans="1:6">
      <c r="A864" s="39">
        <v>715</v>
      </c>
      <c r="B864" s="35">
        <v>863</v>
      </c>
      <c r="C864" s="38">
        <v>3.1280000000000001</v>
      </c>
      <c r="D864" s="38">
        <f>SUM($C$2:C864)</f>
        <v>2128.5333607589023</v>
      </c>
      <c r="E864" s="38">
        <v>41.596688941691632</v>
      </c>
      <c r="F864" s="38">
        <f>SUM($E$2:E864)</f>
        <v>10850.365518379218</v>
      </c>
    </row>
    <row r="865" spans="1:6">
      <c r="A865" s="39">
        <v>936</v>
      </c>
      <c r="B865" s="35">
        <v>864</v>
      </c>
      <c r="C865" s="38">
        <v>1.7751479289940828</v>
      </c>
      <c r="D865" s="38">
        <f>SUM($C$2:C865)</f>
        <v>2130.3085086878964</v>
      </c>
      <c r="E865" s="38">
        <v>23.619187030050956</v>
      </c>
      <c r="F865" s="38">
        <f>SUM($E$2:E865)</f>
        <v>10873.98470540927</v>
      </c>
    </row>
    <row r="866" spans="1:6">
      <c r="A866" s="39">
        <v>955</v>
      </c>
      <c r="B866" s="35">
        <v>865</v>
      </c>
      <c r="C866" s="38">
        <v>3.2967032967032979</v>
      </c>
      <c r="D866" s="38">
        <f>SUM($C$2:C866)</f>
        <v>2133.6052119845995</v>
      </c>
      <c r="E866" s="38">
        <v>43.930299809617679</v>
      </c>
      <c r="F866" s="38">
        <f>SUM($E$2:E866)</f>
        <v>10917.915005218887</v>
      </c>
    </row>
    <row r="867" spans="1:6">
      <c r="A867" s="39">
        <v>757</v>
      </c>
      <c r="B867" s="35">
        <v>866</v>
      </c>
      <c r="C867" s="38">
        <v>2.1978021978021975</v>
      </c>
      <c r="D867" s="38">
        <f>SUM($C$2:C867)</f>
        <v>2135.8030141824015</v>
      </c>
      <c r="E867" s="38">
        <v>29.439121737182891</v>
      </c>
      <c r="F867" s="38">
        <f>SUM($E$2:E867)</f>
        <v>10947.35412695607</v>
      </c>
    </row>
    <row r="868" spans="1:6">
      <c r="A868" s="39">
        <v>1002</v>
      </c>
      <c r="B868" s="35">
        <v>867</v>
      </c>
      <c r="C868" s="38">
        <v>2.620456466610313</v>
      </c>
      <c r="D868" s="38">
        <f>SUM($C$2:C868)</f>
        <v>2138.423470649012</v>
      </c>
      <c r="E868" s="38">
        <v>35.286261923084432</v>
      </c>
      <c r="F868" s="38">
        <f>SUM($E$2:E868)</f>
        <v>10982.640388879154</v>
      </c>
    </row>
    <row r="869" spans="1:6">
      <c r="A869" s="39">
        <v>609</v>
      </c>
      <c r="B869" s="35">
        <v>868</v>
      </c>
      <c r="C869" s="38">
        <v>2.7049873203719375</v>
      </c>
      <c r="D869" s="38">
        <f>SUM($C$2:C869)</f>
        <v>2141.1284579693838</v>
      </c>
      <c r="E869" s="38">
        <v>37.149526085311152</v>
      </c>
      <c r="F869" s="38">
        <f>SUM($E$2:E869)</f>
        <v>11019.789914964465</v>
      </c>
    </row>
    <row r="870" spans="1:6">
      <c r="A870" s="39">
        <v>802</v>
      </c>
      <c r="B870" s="35">
        <v>869</v>
      </c>
      <c r="C870" s="38">
        <v>2.9585798816568056</v>
      </c>
      <c r="D870" s="38">
        <f>SUM($C$2:C870)</f>
        <v>2144.0870378510408</v>
      </c>
      <c r="E870" s="38">
        <v>40.683190996669445</v>
      </c>
      <c r="F870" s="38">
        <f>SUM($E$2:E870)</f>
        <v>11060.473105961135</v>
      </c>
    </row>
    <row r="871" spans="1:6">
      <c r="A871" s="39">
        <v>752</v>
      </c>
      <c r="B871" s="35">
        <v>870</v>
      </c>
      <c r="C871" s="38">
        <v>2.8740490278951816</v>
      </c>
      <c r="D871" s="38">
        <f>SUM($C$2:C871)</f>
        <v>2146.9610868789359</v>
      </c>
      <c r="E871" s="38">
        <v>39.774780548565346</v>
      </c>
      <c r="F871" s="38">
        <f>SUM($E$2:E871)</f>
        <v>11100.2478865097</v>
      </c>
    </row>
    <row r="872" spans="1:6">
      <c r="A872" s="39">
        <v>923</v>
      </c>
      <c r="B872" s="35">
        <v>871</v>
      </c>
      <c r="C872" s="38">
        <v>2.8740490278951829</v>
      </c>
      <c r="D872" s="38">
        <f>SUM($C$2:C872)</f>
        <v>2149.8351359068311</v>
      </c>
      <c r="E872" s="38">
        <v>39.858512201030344</v>
      </c>
      <c r="F872" s="38">
        <f>SUM($E$2:E872)</f>
        <v>11140.10639871073</v>
      </c>
    </row>
    <row r="873" spans="1:6">
      <c r="A873" s="39">
        <v>903</v>
      </c>
      <c r="B873" s="35">
        <v>872</v>
      </c>
      <c r="C873" s="38">
        <v>1.4370245139475908</v>
      </c>
      <c r="D873" s="38">
        <f>SUM($C$2:C873)</f>
        <v>2151.2721604207786</v>
      </c>
      <c r="E873" s="38">
        <v>19.986605046136908</v>
      </c>
      <c r="F873" s="38">
        <f>SUM($E$2:E873)</f>
        <v>11160.093003756867</v>
      </c>
    </row>
    <row r="874" spans="1:6">
      <c r="A874" s="39">
        <v>1005</v>
      </c>
      <c r="B874" s="35">
        <v>873</v>
      </c>
      <c r="C874" s="38">
        <v>2.1132713440405744</v>
      </c>
      <c r="D874" s="38">
        <f>SUM($C$2:C874)</f>
        <v>2153.3854317648193</v>
      </c>
      <c r="E874" s="38">
        <v>29.394074521866372</v>
      </c>
      <c r="F874" s="38">
        <f>SUM($E$2:E874)</f>
        <v>11189.487078278733</v>
      </c>
    </row>
    <row r="875" spans="1:6">
      <c r="A875" s="39">
        <v>75</v>
      </c>
      <c r="B875" s="35">
        <v>874</v>
      </c>
      <c r="C875" s="38">
        <v>1.2679628064243449</v>
      </c>
      <c r="D875" s="38">
        <f>SUM($C$2:C875)</f>
        <v>2154.6533945712436</v>
      </c>
      <c r="E875" s="38">
        <v>17.747918676838232</v>
      </c>
      <c r="F875" s="38">
        <f>SUM($E$2:E875)</f>
        <v>11207.234996955571</v>
      </c>
    </row>
    <row r="876" spans="1:6">
      <c r="A876" s="39">
        <v>711</v>
      </c>
      <c r="B876" s="35">
        <v>875</v>
      </c>
      <c r="C876" s="38">
        <v>2.8740490278951825</v>
      </c>
      <c r="D876" s="38">
        <f>SUM($C$2:C876)</f>
        <v>2157.5274435991387</v>
      </c>
      <c r="E876" s="38">
        <v>40.395848229739386</v>
      </c>
      <c r="F876" s="38">
        <f>SUM($E$2:E876)</f>
        <v>11247.630845185311</v>
      </c>
    </row>
    <row r="877" spans="1:6">
      <c r="A877" s="39">
        <v>706</v>
      </c>
      <c r="B877" s="35">
        <v>876</v>
      </c>
      <c r="C877" s="38">
        <v>1.7751479289940826</v>
      </c>
      <c r="D877" s="38">
        <f>SUM($C$2:C877)</f>
        <v>2159.3025915281328</v>
      </c>
      <c r="E877" s="38">
        <v>25.006921149503565</v>
      </c>
      <c r="F877" s="38">
        <f>SUM($E$2:E877)</f>
        <v>11272.637766334814</v>
      </c>
    </row>
    <row r="878" spans="1:6">
      <c r="A878" s="39">
        <v>309</v>
      </c>
      <c r="B878" s="35">
        <v>877</v>
      </c>
      <c r="C878" s="38">
        <v>1.9442096365173287</v>
      </c>
      <c r="D878" s="38">
        <f>SUM($C$2:C878)</f>
        <v>2161.2468011646502</v>
      </c>
      <c r="E878" s="38">
        <v>27.468262826163173</v>
      </c>
      <c r="F878" s="38">
        <f>SUM($E$2:E878)</f>
        <v>11300.106029160977</v>
      </c>
    </row>
    <row r="879" spans="1:6">
      <c r="A879" s="39">
        <v>56</v>
      </c>
      <c r="B879" s="35">
        <v>878</v>
      </c>
      <c r="C879" s="38">
        <v>1.6060862214708367</v>
      </c>
      <c r="D879" s="38">
        <f>SUM($C$2:C879)</f>
        <v>2162.852887386121</v>
      </c>
      <c r="E879" s="38">
        <v>22.930400518510147</v>
      </c>
      <c r="F879" s="38">
        <f>SUM($E$2:E879)</f>
        <v>11323.036429679487</v>
      </c>
    </row>
    <row r="880" spans="1:6">
      <c r="A880" s="39">
        <v>596</v>
      </c>
      <c r="B880" s="35">
        <v>879</v>
      </c>
      <c r="C880" s="38">
        <v>2.1978021978021971</v>
      </c>
      <c r="D880" s="38">
        <f>SUM($C$2:C880)</f>
        <v>2165.050689583923</v>
      </c>
      <c r="E880" s="38">
        <v>31.384351400545878</v>
      </c>
      <c r="F880" s="38">
        <f>SUM($E$2:E880)</f>
        <v>11354.420781080033</v>
      </c>
    </row>
    <row r="881" spans="1:6">
      <c r="A881" s="39">
        <v>894</v>
      </c>
      <c r="B881" s="35">
        <v>880</v>
      </c>
      <c r="C881" s="38">
        <v>2.1132713440405753</v>
      </c>
      <c r="D881" s="38">
        <f>SUM($C$2:C881)</f>
        <v>2167.1639609279637</v>
      </c>
      <c r="E881" s="38">
        <v>30.258021238869404</v>
      </c>
      <c r="F881" s="38">
        <f>SUM($E$2:E881)</f>
        <v>11384.678802318902</v>
      </c>
    </row>
    <row r="882" spans="1:6">
      <c r="A882" s="39">
        <v>600</v>
      </c>
      <c r="B882" s="35">
        <v>881</v>
      </c>
      <c r="C882" s="38">
        <v>1.8596787827557058</v>
      </c>
      <c r="D882" s="38">
        <f>SUM($C$2:C882)</f>
        <v>2169.0236397107192</v>
      </c>
      <c r="E882" s="38">
        <v>26.64914540119716</v>
      </c>
      <c r="F882" s="38">
        <f>SUM($E$2:E882)</f>
        <v>11411.327947720099</v>
      </c>
    </row>
    <row r="883" spans="1:6">
      <c r="A883" s="39">
        <v>969</v>
      </c>
      <c r="B883" s="35">
        <v>882</v>
      </c>
      <c r="C883" s="38">
        <v>3.6348267117497901</v>
      </c>
      <c r="D883" s="38">
        <f>SUM($C$2:C883)</f>
        <v>2172.6584664224688</v>
      </c>
      <c r="E883" s="38">
        <v>52.200617560477582</v>
      </c>
      <c r="F883" s="38">
        <f>SUM($E$2:E883)</f>
        <v>11463.528565280578</v>
      </c>
    </row>
    <row r="884" spans="1:6">
      <c r="A884" s="39">
        <v>773</v>
      </c>
      <c r="B884" s="35">
        <v>883</v>
      </c>
      <c r="C884" s="38">
        <v>1.6060862214708367</v>
      </c>
      <c r="D884" s="38">
        <f>SUM($C$2:C884)</f>
        <v>2174.2645526439396</v>
      </c>
      <c r="E884" s="38">
        <v>23.118974555945002</v>
      </c>
      <c r="F884" s="38">
        <f>SUM($E$2:E884)</f>
        <v>11486.647539836524</v>
      </c>
    </row>
    <row r="885" spans="1:6">
      <c r="A885" s="39">
        <v>200</v>
      </c>
      <c r="B885" s="35">
        <v>884</v>
      </c>
      <c r="C885" s="38">
        <v>1.4370245139475908</v>
      </c>
      <c r="D885" s="38">
        <f>SUM($C$2:C885)</f>
        <v>2175.7015771578872</v>
      </c>
      <c r="E885" s="38">
        <v>20.730625086907619</v>
      </c>
      <c r="F885" s="38">
        <f>SUM($E$2:E885)</f>
        <v>11507.378164923432</v>
      </c>
    </row>
    <row r="886" spans="1:6">
      <c r="A886" s="39">
        <v>845</v>
      </c>
      <c r="B886" s="35">
        <v>885</v>
      </c>
      <c r="C886" s="38">
        <v>2.2823330515638212</v>
      </c>
      <c r="D886" s="38">
        <f>SUM($C$2:C886)</f>
        <v>2177.9839102094511</v>
      </c>
      <c r="E886" s="38">
        <v>32.936601924900586</v>
      </c>
      <c r="F886" s="38">
        <f>SUM($E$2:E886)</f>
        <v>11540.314766848333</v>
      </c>
    </row>
    <row r="887" spans="1:6">
      <c r="A887" s="39">
        <v>1041</v>
      </c>
      <c r="B887" s="35">
        <v>886</v>
      </c>
      <c r="C887" s="38">
        <v>1.0989010989010988</v>
      </c>
      <c r="D887" s="38">
        <f>SUM($C$2:C887)</f>
        <v>2179.0828113083521</v>
      </c>
      <c r="E887" s="38">
        <v>15.87638812076804</v>
      </c>
      <c r="F887" s="38">
        <f>SUM($E$2:E887)</f>
        <v>11556.191154969101</v>
      </c>
    </row>
    <row r="888" spans="1:6">
      <c r="A888" s="39">
        <v>930</v>
      </c>
      <c r="B888" s="35">
        <v>887</v>
      </c>
      <c r="C888" s="38">
        <v>2.3668639053254443</v>
      </c>
      <c r="D888" s="38">
        <f>SUM($C$2:C888)</f>
        <v>2181.4496752136774</v>
      </c>
      <c r="E888" s="38">
        <v>34.495875247233336</v>
      </c>
      <c r="F888" s="38">
        <f>SUM($E$2:E888)</f>
        <v>11590.687030216335</v>
      </c>
    </row>
    <row r="889" spans="1:6">
      <c r="A889" s="39">
        <v>601</v>
      </c>
      <c r="B889" s="35">
        <v>888</v>
      </c>
      <c r="C889" s="38">
        <v>1.8596787827557055</v>
      </c>
      <c r="D889" s="38">
        <f>SUM($C$2:C889)</f>
        <v>2183.3093539964329</v>
      </c>
      <c r="E889" s="38">
        <v>27.167966543967111</v>
      </c>
      <c r="F889" s="38">
        <f>SUM($E$2:E889)</f>
        <v>11617.854996760303</v>
      </c>
    </row>
    <row r="890" spans="1:6">
      <c r="A890" s="39">
        <v>850</v>
      </c>
      <c r="B890" s="35">
        <v>889</v>
      </c>
      <c r="C890" s="38">
        <v>2.5359256128486902</v>
      </c>
      <c r="D890" s="38">
        <f>SUM($C$2:C890)</f>
        <v>2185.8452796092815</v>
      </c>
      <c r="E890" s="38">
        <v>37.053731779602998</v>
      </c>
      <c r="F890" s="38">
        <f>SUM($E$2:E890)</f>
        <v>11654.908728539905</v>
      </c>
    </row>
    <row r="891" spans="1:6">
      <c r="A891" s="39">
        <v>939</v>
      </c>
      <c r="B891" s="35">
        <v>890</v>
      </c>
      <c r="C891" s="38">
        <v>3.6348267117497901</v>
      </c>
      <c r="D891" s="38">
        <f>SUM($C$2:C891)</f>
        <v>2189.4801063210311</v>
      </c>
      <c r="E891" s="38">
        <v>53.12745324920192</v>
      </c>
      <c r="F891" s="38">
        <f>SUM($E$2:E891)</f>
        <v>11708.036181789108</v>
      </c>
    </row>
    <row r="892" spans="1:6">
      <c r="A892" s="39">
        <v>932</v>
      </c>
      <c r="B892" s="35">
        <v>891</v>
      </c>
      <c r="C892" s="38">
        <v>1.9442096365173285</v>
      </c>
      <c r="D892" s="38">
        <f>SUM($C$2:C892)</f>
        <v>2191.4243159575485</v>
      </c>
      <c r="E892" s="38">
        <v>28.495650654899308</v>
      </c>
      <c r="F892" s="38">
        <f>SUM($E$2:E892)</f>
        <v>11736.531832444007</v>
      </c>
    </row>
    <row r="893" spans="1:6">
      <c r="A893" s="39">
        <v>315</v>
      </c>
      <c r="B893" s="35">
        <v>892</v>
      </c>
      <c r="C893" s="38">
        <v>3.1276415891800515</v>
      </c>
      <c r="D893" s="38">
        <f>SUM($C$2:C893)</f>
        <v>2194.5519575467288</v>
      </c>
      <c r="E893" s="38">
        <v>45.868226443753407</v>
      </c>
      <c r="F893" s="38">
        <f>SUM($E$2:E893)</f>
        <v>11782.400058887761</v>
      </c>
    </row>
    <row r="894" spans="1:6">
      <c r="A894" s="39">
        <v>50</v>
      </c>
      <c r="B894" s="35">
        <v>893</v>
      </c>
      <c r="C894" s="38">
        <v>1.3524936601859678</v>
      </c>
      <c r="D894" s="38">
        <f>SUM($C$2:C894)</f>
        <v>2195.9044512069149</v>
      </c>
      <c r="E894" s="38">
        <v>19.987737714211715</v>
      </c>
      <c r="F894" s="38">
        <f>SUM($E$2:E894)</f>
        <v>11802.387796601972</v>
      </c>
    </row>
    <row r="895" spans="1:6">
      <c r="A895" s="39">
        <v>712</v>
      </c>
      <c r="B895" s="35">
        <v>894</v>
      </c>
      <c r="C895" s="38">
        <v>1.2679628064243449</v>
      </c>
      <c r="D895" s="38">
        <f>SUM($C$2:C895)</f>
        <v>2197.1724140133392</v>
      </c>
      <c r="E895" s="38">
        <v>18.895886310358037</v>
      </c>
      <c r="F895" s="38">
        <f>SUM($E$2:E895)</f>
        <v>11821.28368291233</v>
      </c>
    </row>
    <row r="896" spans="1:6">
      <c r="A896" s="39">
        <v>881</v>
      </c>
      <c r="B896" s="35">
        <v>895</v>
      </c>
      <c r="C896" s="38">
        <v>2.1978021978021975</v>
      </c>
      <c r="D896" s="38">
        <f>SUM($C$2:C896)</f>
        <v>2199.3702162111413</v>
      </c>
      <c r="E896" s="38">
        <v>32.781082635463534</v>
      </c>
      <c r="F896" s="38">
        <f>SUM($E$2:E896)</f>
        <v>11854.064765547793</v>
      </c>
    </row>
    <row r="897" spans="1:6">
      <c r="A897" s="39">
        <v>676</v>
      </c>
      <c r="B897" s="35">
        <v>896</v>
      </c>
      <c r="C897" s="38">
        <v>1.859678782755706</v>
      </c>
      <c r="D897" s="38">
        <f>SUM($C$2:C897)</f>
        <v>2201.2298949938968</v>
      </c>
      <c r="E897" s="38">
        <v>27.934897860273363</v>
      </c>
      <c r="F897" s="38">
        <f>SUM($E$2:E897)</f>
        <v>11881.999663408067</v>
      </c>
    </row>
    <row r="898" spans="1:6">
      <c r="A898" s="39">
        <v>801</v>
      </c>
      <c r="B898" s="35">
        <v>897</v>
      </c>
      <c r="C898" s="38">
        <v>2.7895181741335593</v>
      </c>
      <c r="D898" s="38">
        <f>SUM($C$2:C898)</f>
        <v>2204.0194131680305</v>
      </c>
      <c r="E898" s="38">
        <v>42.069909631425588</v>
      </c>
      <c r="F898" s="38">
        <f>SUM($E$2:E898)</f>
        <v>11924.069573039493</v>
      </c>
    </row>
    <row r="899" spans="1:6">
      <c r="A899" s="39">
        <v>934</v>
      </c>
      <c r="B899" s="35">
        <v>898</v>
      </c>
      <c r="C899" s="38">
        <v>3.6348267117497914</v>
      </c>
      <c r="D899" s="38">
        <f>SUM($C$2:C899)</f>
        <v>2207.6542398797801</v>
      </c>
      <c r="E899" s="38">
        <v>55.360538880329891</v>
      </c>
      <c r="F899" s="38">
        <f>SUM($E$2:E899)</f>
        <v>11979.430111919823</v>
      </c>
    </row>
    <row r="900" spans="1:6">
      <c r="A900" s="39">
        <v>1034</v>
      </c>
      <c r="B900" s="35">
        <v>899</v>
      </c>
      <c r="C900" s="38">
        <v>3.1276415891800524</v>
      </c>
      <c r="D900" s="38">
        <f>SUM($C$2:C900)</f>
        <v>2210.7818814689604</v>
      </c>
      <c r="E900" s="38">
        <v>47.814705612153169</v>
      </c>
      <c r="F900" s="38">
        <f>SUM($E$2:E900)</f>
        <v>12027.244817531975</v>
      </c>
    </row>
    <row r="901" spans="1:6">
      <c r="A901" s="39">
        <v>794</v>
      </c>
      <c r="B901" s="35">
        <v>900</v>
      </c>
      <c r="C901" s="38">
        <v>3.0431107354184288</v>
      </c>
      <c r="D901" s="38">
        <f>SUM($C$2:C901)</f>
        <v>2213.8249922043788</v>
      </c>
      <c r="E901" s="38">
        <v>47.115148186389938</v>
      </c>
      <c r="F901" s="38">
        <f>SUM($E$2:E901)</f>
        <v>12074.359965718366</v>
      </c>
    </row>
    <row r="902" spans="1:6">
      <c r="A902" s="39">
        <v>694</v>
      </c>
      <c r="B902" s="35">
        <v>901</v>
      </c>
      <c r="C902" s="38">
        <v>1.3524936601859681</v>
      </c>
      <c r="D902" s="38">
        <f>SUM($C$2:C902)</f>
        <v>2215.1774858645649</v>
      </c>
      <c r="E902" s="38">
        <v>21.048682588112911</v>
      </c>
      <c r="F902" s="38">
        <f>SUM($E$2:E902)</f>
        <v>12095.408648306478</v>
      </c>
    </row>
    <row r="903" spans="1:6">
      <c r="A903" s="39">
        <v>49</v>
      </c>
      <c r="B903" s="35">
        <v>902</v>
      </c>
      <c r="C903" s="38">
        <v>2.1132713440405744</v>
      </c>
      <c r="D903" s="38">
        <f>SUM($C$2:C903)</f>
        <v>2217.2907572086056</v>
      </c>
      <c r="E903" s="38">
        <v>33.083052417014684</v>
      </c>
      <c r="F903" s="38">
        <f>SUM($E$2:E903)</f>
        <v>12128.491700723493</v>
      </c>
    </row>
    <row r="904" spans="1:6">
      <c r="A904" s="39">
        <v>1003</v>
      </c>
      <c r="B904" s="35">
        <v>903</v>
      </c>
      <c r="C904" s="38">
        <v>1.859678782755706</v>
      </c>
      <c r="D904" s="38">
        <f>SUM($C$2:C904)</f>
        <v>2219.1504359913611</v>
      </c>
      <c r="E904" s="38">
        <v>29.346679781068865</v>
      </c>
      <c r="F904" s="38">
        <f>SUM($E$2:E904)</f>
        <v>12157.838380504561</v>
      </c>
    </row>
    <row r="905" spans="1:6">
      <c r="A905" s="39">
        <v>641</v>
      </c>
      <c r="B905" s="35">
        <v>904</v>
      </c>
      <c r="C905" s="38">
        <v>2.7049873203719361</v>
      </c>
      <c r="D905" s="38">
        <f>SUM($C$2:C905)</f>
        <v>2221.8554233117329</v>
      </c>
      <c r="E905" s="38">
        <v>42.890927262601025</v>
      </c>
      <c r="F905" s="38">
        <f>SUM($E$2:E905)</f>
        <v>12200.729307767162</v>
      </c>
    </row>
    <row r="906" spans="1:6">
      <c r="A906" s="39">
        <v>851</v>
      </c>
      <c r="B906" s="35">
        <v>905</v>
      </c>
      <c r="C906" s="38">
        <v>2.8740490278951829</v>
      </c>
      <c r="D906" s="38">
        <f>SUM($C$2:C906)</f>
        <v>2224.729472339628</v>
      </c>
      <c r="E906" s="38">
        <v>45.650603267215779</v>
      </c>
      <c r="F906" s="38">
        <f>SUM($E$2:E906)</f>
        <v>12246.379911034377</v>
      </c>
    </row>
    <row r="907" spans="1:6">
      <c r="A907" s="39">
        <v>920</v>
      </c>
      <c r="B907" s="35">
        <v>906</v>
      </c>
      <c r="C907" s="38">
        <v>1.6060862214708369</v>
      </c>
      <c r="D907" s="38">
        <f>SUM($C$2:C907)</f>
        <v>2226.3355585610989</v>
      </c>
      <c r="E907" s="38">
        <v>25.61995583499758</v>
      </c>
      <c r="F907" s="38">
        <f>SUM($E$2:E907)</f>
        <v>12271.999866869375</v>
      </c>
    </row>
    <row r="908" spans="1:6">
      <c r="A908" s="39">
        <v>751</v>
      </c>
      <c r="B908" s="35">
        <v>907</v>
      </c>
      <c r="C908" s="38">
        <v>3.5502958579881665</v>
      </c>
      <c r="D908" s="38">
        <f>SUM($C$2:C908)</f>
        <v>2229.8858544190871</v>
      </c>
      <c r="E908" s="38">
        <v>56.648167885406515</v>
      </c>
      <c r="F908" s="38">
        <f>SUM($E$2:E908)</f>
        <v>12328.648034754782</v>
      </c>
    </row>
    <row r="909" spans="1:6">
      <c r="A909" s="39">
        <v>769</v>
      </c>
      <c r="B909" s="35">
        <v>908</v>
      </c>
      <c r="C909" s="38">
        <v>3.0431107354184284</v>
      </c>
      <c r="D909" s="38">
        <f>SUM($C$2:C909)</f>
        <v>2232.9289651545055</v>
      </c>
      <c r="E909" s="38">
        <v>48.729703385256656</v>
      </c>
      <c r="F909" s="38">
        <f>SUM($E$2:E909)</f>
        <v>12377.37773814004</v>
      </c>
    </row>
    <row r="910" spans="1:6">
      <c r="A910" s="39">
        <v>843</v>
      </c>
      <c r="B910" s="35">
        <v>909</v>
      </c>
      <c r="C910" s="38">
        <v>3.1276415891800524</v>
      </c>
      <c r="D910" s="38">
        <f>SUM($C$2:C910)</f>
        <v>2236.0566067436857</v>
      </c>
      <c r="E910" s="38">
        <v>50.466646152667117</v>
      </c>
      <c r="F910" s="38">
        <f>SUM($E$2:E910)</f>
        <v>12427.844384292706</v>
      </c>
    </row>
    <row r="911" spans="1:6">
      <c r="A911" s="39">
        <v>1012</v>
      </c>
      <c r="B911" s="35">
        <v>910</v>
      </c>
      <c r="C911" s="38">
        <v>2.4513947590870679</v>
      </c>
      <c r="D911" s="38">
        <f>SUM($C$2:C911)</f>
        <v>2238.5080015027729</v>
      </c>
      <c r="E911" s="38">
        <v>39.609870023306904</v>
      </c>
      <c r="F911" s="38">
        <f>SUM($E$2:E911)</f>
        <v>12467.454254316013</v>
      </c>
    </row>
    <row r="912" spans="1:6">
      <c r="A912" s="39">
        <v>610</v>
      </c>
      <c r="B912" s="35">
        <v>911</v>
      </c>
      <c r="C912" s="38">
        <v>1.6060862214708371</v>
      </c>
      <c r="D912" s="38">
        <f>SUM($C$2:C912)</f>
        <v>2240.1140877242437</v>
      </c>
      <c r="E912" s="38">
        <v>26.006578242765844</v>
      </c>
      <c r="F912" s="38">
        <f>SUM($E$2:E912)</f>
        <v>12493.46083255878</v>
      </c>
    </row>
    <row r="913" spans="1:6">
      <c r="A913" s="39">
        <v>1032</v>
      </c>
      <c r="B913" s="35">
        <v>912</v>
      </c>
      <c r="C913" s="38">
        <v>2.5359256128486907</v>
      </c>
      <c r="D913" s="38">
        <f>SUM($C$2:C913)</f>
        <v>2242.6500133370923</v>
      </c>
      <c r="E913" s="38">
        <v>41.303378551486709</v>
      </c>
      <c r="F913" s="38">
        <f>SUM($E$2:E913)</f>
        <v>12534.764211110267</v>
      </c>
    </row>
    <row r="914" spans="1:6">
      <c r="A914" s="39">
        <v>914</v>
      </c>
      <c r="B914" s="35">
        <v>913</v>
      </c>
      <c r="C914" s="38">
        <v>2.0287404902789516</v>
      </c>
      <c r="D914" s="38">
        <f>SUM($C$2:C914)</f>
        <v>2244.6787538273711</v>
      </c>
      <c r="E914" s="38">
        <v>33.210571579383327</v>
      </c>
      <c r="F914" s="38">
        <f>SUM($E$2:E914)</f>
        <v>12567.974782689651</v>
      </c>
    </row>
    <row r="915" spans="1:6">
      <c r="A915" s="39">
        <v>65</v>
      </c>
      <c r="B915" s="35">
        <v>914</v>
      </c>
      <c r="C915" s="38">
        <v>1.6906170752324599</v>
      </c>
      <c r="D915" s="38">
        <f>SUM($C$2:C915)</f>
        <v>2246.3693709026034</v>
      </c>
      <c r="E915" s="38">
        <v>27.691800465008072</v>
      </c>
      <c r="F915" s="38">
        <f>SUM($E$2:E915)</f>
        <v>12595.66658315466</v>
      </c>
    </row>
    <row r="916" spans="1:6">
      <c r="A916" s="39">
        <v>790</v>
      </c>
      <c r="B916" s="35">
        <v>915</v>
      </c>
      <c r="C916" s="38">
        <v>1.8596787827557053</v>
      </c>
      <c r="D916" s="38">
        <f>SUM($C$2:C916)</f>
        <v>2248.2290496853589</v>
      </c>
      <c r="E916" s="38">
        <v>30.56877257514622</v>
      </c>
      <c r="F916" s="38">
        <f>SUM($E$2:E916)</f>
        <v>12626.235355729807</v>
      </c>
    </row>
    <row r="917" spans="1:6">
      <c r="A917" s="39">
        <v>952</v>
      </c>
      <c r="B917" s="35">
        <v>916</v>
      </c>
      <c r="C917" s="38">
        <v>2.6204564666103134</v>
      </c>
      <c r="D917" s="38">
        <f>SUM($C$2:C917)</f>
        <v>2250.8495061519693</v>
      </c>
      <c r="E917" s="38">
        <v>43.260539220680911</v>
      </c>
      <c r="F917" s="38">
        <f>SUM($E$2:E917)</f>
        <v>12669.495894950487</v>
      </c>
    </row>
    <row r="918" spans="1:6">
      <c r="A918" s="39">
        <v>998</v>
      </c>
      <c r="B918" s="35">
        <v>917</v>
      </c>
      <c r="C918" s="38">
        <v>1.6906170752324596</v>
      </c>
      <c r="D918" s="38">
        <f>SUM($C$2:C918)</f>
        <v>2252.5401232272015</v>
      </c>
      <c r="E918" s="38">
        <v>27.975525149695876</v>
      </c>
      <c r="F918" s="38">
        <f>SUM($E$2:E918)</f>
        <v>12697.471420100183</v>
      </c>
    </row>
    <row r="919" spans="1:6">
      <c r="A919" s="39">
        <v>766</v>
      </c>
      <c r="B919" s="35">
        <v>918</v>
      </c>
      <c r="C919" s="38">
        <v>2.4513947590870675</v>
      </c>
      <c r="D919" s="38">
        <f>SUM($C$2:C919)</f>
        <v>2254.9915179862887</v>
      </c>
      <c r="E919" s="38">
        <v>40.629690995627072</v>
      </c>
      <c r="F919" s="38">
        <f>SUM($E$2:E919)</f>
        <v>12738.10111109581</v>
      </c>
    </row>
    <row r="920" spans="1:6">
      <c r="A920" s="39">
        <v>927</v>
      </c>
      <c r="B920" s="35">
        <v>919</v>
      </c>
      <c r="C920" s="38">
        <v>2.62</v>
      </c>
      <c r="D920" s="38">
        <f>SUM($C$2:C920)</f>
        <v>2257.6115179862886</v>
      </c>
      <c r="E920" s="38">
        <v>43.447652580214104</v>
      </c>
      <c r="F920" s="38">
        <f>SUM($E$2:E920)</f>
        <v>12781.548763676024</v>
      </c>
    </row>
    <row r="921" spans="1:6">
      <c r="A921" s="39">
        <v>16</v>
      </c>
      <c r="B921" s="35">
        <v>920</v>
      </c>
      <c r="C921" s="38">
        <v>1.8596787827557055</v>
      </c>
      <c r="D921" s="38">
        <f>SUM($C$2:C921)</f>
        <v>2259.4711967690441</v>
      </c>
      <c r="E921" s="38">
        <v>30.840592588737259</v>
      </c>
      <c r="F921" s="38">
        <f>SUM($E$2:E921)</f>
        <v>12812.389356264761</v>
      </c>
    </row>
    <row r="922" spans="1:6">
      <c r="A922" s="39">
        <v>466</v>
      </c>
      <c r="B922" s="35">
        <v>921</v>
      </c>
      <c r="C922" s="38">
        <v>1.4370245139475906</v>
      </c>
      <c r="D922" s="38">
        <f>SUM($C$2:C922)</f>
        <v>2260.9082212829917</v>
      </c>
      <c r="E922" s="38">
        <v>23.875125070496161</v>
      </c>
      <c r="F922" s="38">
        <f>SUM($E$2:E922)</f>
        <v>12836.264481335256</v>
      </c>
    </row>
    <row r="923" spans="1:6">
      <c r="A923" s="39">
        <v>997</v>
      </c>
      <c r="B923" s="35">
        <v>922</v>
      </c>
      <c r="C923" s="38">
        <v>2.704987320371937</v>
      </c>
      <c r="D923" s="38">
        <f>SUM($C$2:C923)</f>
        <v>2263.6132086033635</v>
      </c>
      <c r="E923" s="38">
        <v>45.12536677845754</v>
      </c>
      <c r="F923" s="38">
        <f>SUM($E$2:E923)</f>
        <v>12881.389848113713</v>
      </c>
    </row>
    <row r="924" spans="1:6">
      <c r="A924" s="39">
        <v>928</v>
      </c>
      <c r="B924" s="35">
        <v>923</v>
      </c>
      <c r="C924" s="38">
        <v>1.6906170752324596</v>
      </c>
      <c r="D924" s="38">
        <f>SUM($C$2:C924)</f>
        <v>2265.3038256785958</v>
      </c>
      <c r="E924" s="38">
        <v>28.208168736937026</v>
      </c>
      <c r="F924" s="38">
        <f>SUM($E$2:E924)</f>
        <v>12909.59801685065</v>
      </c>
    </row>
    <row r="925" spans="1:6">
      <c r="A925" s="39">
        <v>933</v>
      </c>
      <c r="B925" s="35">
        <v>924</v>
      </c>
      <c r="C925" s="38">
        <v>3.3812341504649206</v>
      </c>
      <c r="D925" s="38">
        <f>SUM($C$2:C925)</f>
        <v>2268.6850598290607</v>
      </c>
      <c r="E925" s="38">
        <v>56.60054912321332</v>
      </c>
      <c r="F925" s="38">
        <f>SUM($E$2:E925)</f>
        <v>12966.198565973864</v>
      </c>
    </row>
    <row r="926" spans="1:6">
      <c r="A926" s="39">
        <v>986</v>
      </c>
      <c r="B926" s="35">
        <v>925</v>
      </c>
      <c r="C926" s="38">
        <v>3.381234150464921</v>
      </c>
      <c r="D926" s="38">
        <f>SUM($C$2:C926)</f>
        <v>2272.0662939795257</v>
      </c>
      <c r="E926" s="38">
        <v>56.6280680820472</v>
      </c>
      <c r="F926" s="38">
        <f>SUM($E$2:E926)</f>
        <v>13022.826634055911</v>
      </c>
    </row>
    <row r="927" spans="1:6">
      <c r="A927" s="39">
        <v>788</v>
      </c>
      <c r="B927" s="35">
        <v>926</v>
      </c>
      <c r="C927" s="38">
        <v>1.6906170752324596</v>
      </c>
      <c r="D927" s="38">
        <f>SUM($C$2:C927)</f>
        <v>2273.7569110547579</v>
      </c>
      <c r="E927" s="38">
        <v>28.414189925096615</v>
      </c>
      <c r="F927" s="38">
        <f>SUM($E$2:E927)</f>
        <v>13051.240823981008</v>
      </c>
    </row>
    <row r="928" spans="1:6">
      <c r="A928" s="39">
        <v>886</v>
      </c>
      <c r="B928" s="35">
        <v>927</v>
      </c>
      <c r="C928" s="38">
        <v>2.7049873203719357</v>
      </c>
      <c r="D928" s="38">
        <f>SUM($C$2:C928)</f>
        <v>2276.4618983751297</v>
      </c>
      <c r="E928" s="38">
        <v>45.746646419372929</v>
      </c>
      <c r="F928" s="38">
        <f>SUM($E$2:E928)</f>
        <v>13096.987470400381</v>
      </c>
    </row>
    <row r="929" spans="1:6">
      <c r="A929" s="39">
        <v>987</v>
      </c>
      <c r="B929" s="35">
        <v>928</v>
      </c>
      <c r="C929" s="38">
        <v>1.2679628064243447</v>
      </c>
      <c r="D929" s="38">
        <f>SUM($C$2:C929)</f>
        <v>2277.729861181554</v>
      </c>
      <c r="E929" s="38">
        <v>21.640839420680919</v>
      </c>
      <c r="F929" s="38">
        <f>SUM($E$2:E929)</f>
        <v>13118.628309821062</v>
      </c>
    </row>
    <row r="930" spans="1:6">
      <c r="A930" s="39">
        <v>1025</v>
      </c>
      <c r="B930" s="35">
        <v>929</v>
      </c>
      <c r="C930" s="38">
        <v>3.2085798816568056</v>
      </c>
      <c r="D930" s="38">
        <f>SUM($C$2:C930)</f>
        <v>2280.938441063211</v>
      </c>
      <c r="E930" s="38">
        <v>54.894390416585082</v>
      </c>
      <c r="F930" s="38">
        <f>SUM($E$2:E930)</f>
        <v>13173.522700237647</v>
      </c>
    </row>
    <row r="931" spans="1:6">
      <c r="A931" s="39">
        <v>1033</v>
      </c>
      <c r="B931" s="35">
        <v>930</v>
      </c>
      <c r="C931" s="38">
        <v>1.5215553677092137</v>
      </c>
      <c r="D931" s="38">
        <f>SUM($C$2:C931)</f>
        <v>2282.4599964309205</v>
      </c>
      <c r="E931" s="38">
        <v>26.111766101510263</v>
      </c>
      <c r="F931" s="38">
        <f>SUM($E$2:E931)</f>
        <v>13199.634466339157</v>
      </c>
    </row>
    <row r="932" spans="1:6">
      <c r="A932" s="39">
        <v>604</v>
      </c>
      <c r="B932" s="35">
        <v>931</v>
      </c>
      <c r="C932" s="38">
        <v>1.6906170752324596</v>
      </c>
      <c r="D932" s="38">
        <f>SUM($C$2:C932)</f>
        <v>2284.1506135061527</v>
      </c>
      <c r="E932" s="38">
        <v>29.294346280332988</v>
      </c>
      <c r="F932" s="38">
        <f>SUM($E$2:E932)</f>
        <v>13228.92881261949</v>
      </c>
    </row>
    <row r="933" spans="1:6">
      <c r="A933" s="39">
        <v>675</v>
      </c>
      <c r="B933" s="35">
        <v>932</v>
      </c>
      <c r="C933" s="38">
        <v>3.1280000000000001</v>
      </c>
      <c r="D933" s="38">
        <f>SUM($C$2:C933)</f>
        <v>2287.2786135061529</v>
      </c>
      <c r="E933" s="38">
        <v>54.529391861652769</v>
      </c>
      <c r="F933" s="38">
        <f>SUM($E$2:E933)</f>
        <v>13283.458204481143</v>
      </c>
    </row>
    <row r="934" spans="1:6">
      <c r="A934" s="39">
        <v>961</v>
      </c>
      <c r="B934" s="35">
        <v>933</v>
      </c>
      <c r="C934" s="38">
        <v>3.381234150464921</v>
      </c>
      <c r="D934" s="38">
        <f>SUM($C$2:C934)</f>
        <v>2290.6598476566178</v>
      </c>
      <c r="E934" s="38">
        <v>59.422993860056906</v>
      </c>
      <c r="F934" s="38">
        <f>SUM($E$2:E934)</f>
        <v>13342.8811983412</v>
      </c>
    </row>
    <row r="935" spans="1:6">
      <c r="A935" s="39">
        <v>713</v>
      </c>
      <c r="B935" s="35">
        <v>934</v>
      </c>
      <c r="C935" s="38">
        <v>3.5502958579881674</v>
      </c>
      <c r="D935" s="38">
        <f>SUM($C$2:C935)</f>
        <v>2294.210143514606</v>
      </c>
      <c r="E935" s="38">
        <v>62.599624061815334</v>
      </c>
      <c r="F935" s="38">
        <f>SUM($E$2:E935)</f>
        <v>13405.480822403015</v>
      </c>
    </row>
    <row r="936" spans="1:6">
      <c r="A936" s="39">
        <v>782</v>
      </c>
      <c r="B936" s="35">
        <v>935</v>
      </c>
      <c r="C936" s="38">
        <v>1.521555367709214</v>
      </c>
      <c r="D936" s="38">
        <f>SUM($C$2:C936)</f>
        <v>2295.7316988823154</v>
      </c>
      <c r="E936" s="38">
        <v>27.053068142970591</v>
      </c>
      <c r="F936" s="38">
        <f>SUM($E$2:E936)</f>
        <v>13432.533890545985</v>
      </c>
    </row>
    <row r="937" spans="1:6">
      <c r="A937" s="39">
        <v>836</v>
      </c>
      <c r="B937" s="35">
        <v>936</v>
      </c>
      <c r="C937" s="38">
        <v>3.4657650042265442</v>
      </c>
      <c r="D937" s="38">
        <f>SUM($C$2:C937)</f>
        <v>2299.1974638865418</v>
      </c>
      <c r="E937" s="38">
        <v>61.702614078125258</v>
      </c>
      <c r="F937" s="38">
        <f>SUM($E$2:E937)</f>
        <v>13494.23650462411</v>
      </c>
    </row>
    <row r="938" spans="1:6">
      <c r="A938" s="39">
        <v>819</v>
      </c>
      <c r="B938" s="35">
        <v>937</v>
      </c>
      <c r="C938" s="38">
        <v>1.5215553677092137</v>
      </c>
      <c r="D938" s="38">
        <f>SUM($C$2:C938)</f>
        <v>2300.7190192542512</v>
      </c>
      <c r="E938" s="38">
        <v>27.377752117417984</v>
      </c>
      <c r="F938" s="38">
        <f>SUM($E$2:E938)</f>
        <v>13521.614256741528</v>
      </c>
    </row>
    <row r="939" spans="1:6">
      <c r="A939" s="39">
        <v>1010</v>
      </c>
      <c r="B939" s="35">
        <v>938</v>
      </c>
      <c r="C939" s="38">
        <v>1.098901098901099</v>
      </c>
      <c r="D939" s="38">
        <f>SUM($C$2:C939)</f>
        <v>2301.8179203531522</v>
      </c>
      <c r="E939" s="38">
        <v>19.816700518860781</v>
      </c>
      <c r="F939" s="38">
        <f>SUM($E$2:E939)</f>
        <v>13541.430957260389</v>
      </c>
    </row>
    <row r="940" spans="1:6">
      <c r="A940" s="39">
        <v>754</v>
      </c>
      <c r="B940" s="35">
        <v>939</v>
      </c>
      <c r="C940" s="38">
        <v>2.0287404902789516</v>
      </c>
      <c r="D940" s="38">
        <f>SUM($C$2:C940)</f>
        <v>2303.846660843431</v>
      </c>
      <c r="E940" s="38">
        <v>36.840683522391316</v>
      </c>
      <c r="F940" s="38">
        <f>SUM($E$2:E940)</f>
        <v>13578.271640782779</v>
      </c>
    </row>
    <row r="941" spans="1:6">
      <c r="A941" s="39">
        <v>774</v>
      </c>
      <c r="B941" s="35">
        <v>940</v>
      </c>
      <c r="C941" s="38">
        <v>1.859678782755706</v>
      </c>
      <c r="D941" s="38">
        <f>SUM($C$2:C941)</f>
        <v>2305.7063396261865</v>
      </c>
      <c r="E941" s="38">
        <v>34.071485813278251</v>
      </c>
      <c r="F941" s="38">
        <f>SUM($E$2:E941)</f>
        <v>13612.343126596057</v>
      </c>
    </row>
    <row r="942" spans="1:6">
      <c r="A942" s="39">
        <v>1001</v>
      </c>
      <c r="B942" s="35">
        <v>941</v>
      </c>
      <c r="C942" s="38">
        <v>2.8740490278951825</v>
      </c>
      <c r="D942" s="38">
        <f>SUM($C$2:C942)</f>
        <v>2308.5803886540816</v>
      </c>
      <c r="E942" s="38">
        <v>52.722610454955273</v>
      </c>
      <c r="F942" s="38">
        <f>SUM($E$2:E942)</f>
        <v>13665.065737051013</v>
      </c>
    </row>
    <row r="943" spans="1:6">
      <c r="A943" s="39">
        <v>800</v>
      </c>
      <c r="B943" s="35">
        <v>942</v>
      </c>
      <c r="C943" s="38">
        <v>2.620456466610313</v>
      </c>
      <c r="D943" s="38">
        <f>SUM($C$2:C943)</f>
        <v>2311.2008451206921</v>
      </c>
      <c r="E943" s="38">
        <v>48.982924843881023</v>
      </c>
      <c r="F943" s="38">
        <f>SUM($E$2:E943)</f>
        <v>13714.048661894894</v>
      </c>
    </row>
    <row r="944" spans="1:6">
      <c r="A944" s="39">
        <v>918</v>
      </c>
      <c r="B944" s="35">
        <v>943</v>
      </c>
      <c r="C944" s="38">
        <v>1.7751479289940828</v>
      </c>
      <c r="D944" s="38">
        <f>SUM($C$2:C944)</f>
        <v>2312.9759930496862</v>
      </c>
      <c r="E944" s="38">
        <v>33.349035938699643</v>
      </c>
      <c r="F944" s="38">
        <f>SUM($E$2:E944)</f>
        <v>13747.397697833594</v>
      </c>
    </row>
    <row r="945" spans="1:6">
      <c r="A945" s="39">
        <v>674</v>
      </c>
      <c r="B945" s="35">
        <v>944</v>
      </c>
      <c r="C945" s="38">
        <v>2.9585798816568061</v>
      </c>
      <c r="D945" s="38">
        <f>SUM($C$2:C945)</f>
        <v>2315.9345729313432</v>
      </c>
      <c r="E945" s="38">
        <v>55.700901297598648</v>
      </c>
      <c r="F945" s="38">
        <f>SUM($E$2:E945)</f>
        <v>13803.098599131194</v>
      </c>
    </row>
    <row r="946" spans="1:6">
      <c r="A946" s="39">
        <v>765</v>
      </c>
      <c r="B946" s="35">
        <v>945</v>
      </c>
      <c r="C946" s="38">
        <v>2.7049873203719361</v>
      </c>
      <c r="D946" s="38">
        <f>SUM($C$2:C946)</f>
        <v>2318.639560251715</v>
      </c>
      <c r="E946" s="38">
        <v>50.960416598333829</v>
      </c>
      <c r="F946" s="38">
        <f>SUM($E$2:E946)</f>
        <v>13854.059015729528</v>
      </c>
    </row>
    <row r="947" spans="1:6">
      <c r="A947" s="39">
        <v>896</v>
      </c>
      <c r="B947" s="35">
        <v>946</v>
      </c>
      <c r="C947" s="38">
        <v>2.9585798816568052</v>
      </c>
      <c r="D947" s="38">
        <f>SUM($C$2:C947)</f>
        <v>2321.598140133372</v>
      </c>
      <c r="E947" s="38">
        <v>56.299067352209654</v>
      </c>
      <c r="F947" s="38">
        <f>SUM($E$2:E947)</f>
        <v>13910.358083081737</v>
      </c>
    </row>
    <row r="948" spans="1:6">
      <c r="A948" s="39">
        <v>958</v>
      </c>
      <c r="B948" s="35">
        <v>947</v>
      </c>
      <c r="C948" s="38">
        <v>3.2967032967032974</v>
      </c>
      <c r="D948" s="38">
        <f>SUM($C$2:C948)</f>
        <v>2324.8948434300751</v>
      </c>
      <c r="E948" s="38">
        <v>63.381182224929468</v>
      </c>
      <c r="F948" s="38">
        <f>SUM($E$2:E948)</f>
        <v>13973.739265306667</v>
      </c>
    </row>
    <row r="949" spans="1:6">
      <c r="A949" s="39">
        <v>935</v>
      </c>
      <c r="B949" s="35">
        <v>948</v>
      </c>
      <c r="C949" s="38">
        <v>1.6906170752324594</v>
      </c>
      <c r="D949" s="38">
        <f>SUM($C$2:C949)</f>
        <v>2326.5854605053073</v>
      </c>
      <c r="E949" s="38">
        <v>32.522138138793373</v>
      </c>
      <c r="F949" s="38">
        <f>SUM($E$2:E949)</f>
        <v>14006.26140344546</v>
      </c>
    </row>
    <row r="950" spans="1:6">
      <c r="A950" s="39">
        <v>996</v>
      </c>
      <c r="B950" s="35">
        <v>949</v>
      </c>
      <c r="C950" s="38">
        <v>2.9590000000000001</v>
      </c>
      <c r="D950" s="38">
        <f>SUM($C$2:C950)</f>
        <v>2329.5444605053071</v>
      </c>
      <c r="E950" s="38">
        <v>57.201673191427695</v>
      </c>
      <c r="F950" s="38">
        <f>SUM($E$2:E950)</f>
        <v>14063.463076636888</v>
      </c>
    </row>
    <row r="951" spans="1:6">
      <c r="A951" s="39">
        <v>960</v>
      </c>
      <c r="B951" s="35">
        <v>950</v>
      </c>
      <c r="C951" s="38">
        <v>1.5215553677092135</v>
      </c>
      <c r="D951" s="38">
        <f>SUM($C$2:C951)</f>
        <v>2331.0660158730166</v>
      </c>
      <c r="E951" s="38">
        <v>29.468505326680109</v>
      </c>
      <c r="F951" s="38">
        <f>SUM($E$2:E951)</f>
        <v>14092.931581963569</v>
      </c>
    </row>
    <row r="952" spans="1:6">
      <c r="A952" s="39">
        <v>69</v>
      </c>
      <c r="B952" s="35">
        <v>951</v>
      </c>
      <c r="C952" s="38">
        <v>1.6906170752324594</v>
      </c>
      <c r="D952" s="38">
        <f>SUM($C$2:C952)</f>
        <v>2332.7566329482488</v>
      </c>
      <c r="E952" s="38">
        <v>32.798573488291964</v>
      </c>
      <c r="F952" s="38">
        <f>SUM($E$2:E952)</f>
        <v>14125.73015545186</v>
      </c>
    </row>
    <row r="953" spans="1:6">
      <c r="A953" s="39">
        <v>764</v>
      </c>
      <c r="B953" s="35">
        <v>952</v>
      </c>
      <c r="C953" s="38">
        <v>3.7193575655114128</v>
      </c>
      <c r="D953" s="38">
        <f>SUM($C$2:C953)</f>
        <v>2336.4759905137603</v>
      </c>
      <c r="E953" s="38">
        <v>72.543343344749317</v>
      </c>
      <c r="F953" s="38">
        <f>SUM($E$2:E953)</f>
        <v>14198.273498796609</v>
      </c>
    </row>
    <row r="954" spans="1:6">
      <c r="A954" s="39">
        <v>949</v>
      </c>
      <c r="B954" s="35">
        <v>953</v>
      </c>
      <c r="C954" s="38">
        <v>2.9585798816568056</v>
      </c>
      <c r="D954" s="38">
        <f>SUM($C$2:C954)</f>
        <v>2339.4345703954173</v>
      </c>
      <c r="E954" s="38">
        <v>58.157989999962453</v>
      </c>
      <c r="F954" s="38">
        <f>SUM($E$2:E954)</f>
        <v>14256.431488796572</v>
      </c>
    </row>
    <row r="955" spans="1:6">
      <c r="A955" s="39">
        <v>758</v>
      </c>
      <c r="B955" s="35">
        <v>954</v>
      </c>
      <c r="C955" s="38">
        <v>2.1978021978021984</v>
      </c>
      <c r="D955" s="38">
        <f>SUM($C$2:C955)</f>
        <v>2341.6323725932193</v>
      </c>
      <c r="E955" s="38">
        <v>43.255730800756425</v>
      </c>
      <c r="F955" s="38">
        <f>SUM($E$2:E955)</f>
        <v>14299.687219597328</v>
      </c>
    </row>
    <row r="956" spans="1:6">
      <c r="A956" s="39">
        <v>818</v>
      </c>
      <c r="B956" s="35">
        <v>955</v>
      </c>
      <c r="C956" s="38">
        <v>2.9585798816568052</v>
      </c>
      <c r="D956" s="38">
        <f>SUM($C$2:C956)</f>
        <v>2344.5909524748763</v>
      </c>
      <c r="E956" s="38">
        <v>58.467755323375975</v>
      </c>
      <c r="F956" s="38">
        <f>SUM($E$2:E956)</f>
        <v>14358.154974920704</v>
      </c>
    </row>
    <row r="957" spans="1:6">
      <c r="A957" s="39">
        <v>817</v>
      </c>
      <c r="B957" s="35">
        <v>956</v>
      </c>
      <c r="C957" s="38">
        <v>1.6906170752324596</v>
      </c>
      <c r="D957" s="38">
        <f>SUM($C$2:C957)</f>
        <v>2346.2815695501085</v>
      </c>
      <c r="E957" s="38">
        <v>34.004816119175814</v>
      </c>
      <c r="F957" s="38">
        <f>SUM($E$2:E957)</f>
        <v>14392.15979103988</v>
      </c>
    </row>
    <row r="958" spans="1:6">
      <c r="A958" s="39">
        <v>893</v>
      </c>
      <c r="B958" s="35">
        <v>957</v>
      </c>
      <c r="C958" s="38">
        <v>2.7049873203719361</v>
      </c>
      <c r="D958" s="38">
        <f>SUM($C$2:C958)</f>
        <v>2348.9865568704804</v>
      </c>
      <c r="E958" s="38">
        <v>54.568446097836272</v>
      </c>
      <c r="F958" s="38">
        <f>SUM($E$2:E958)</f>
        <v>14446.728237137715</v>
      </c>
    </row>
    <row r="959" spans="1:6">
      <c r="A959" s="39">
        <v>789</v>
      </c>
      <c r="B959" s="35">
        <v>958</v>
      </c>
      <c r="C959" s="38">
        <v>2.7049873203719357</v>
      </c>
      <c r="D959" s="38">
        <f>SUM($C$2:C959)</f>
        <v>2351.6915441908523</v>
      </c>
      <c r="E959" s="38">
        <v>54.569629663881216</v>
      </c>
      <c r="F959" s="38">
        <f>SUM($E$2:E959)</f>
        <v>14501.297866801597</v>
      </c>
    </row>
    <row r="960" spans="1:6">
      <c r="A960" s="39">
        <v>890</v>
      </c>
      <c r="B960" s="35">
        <v>959</v>
      </c>
      <c r="C960" s="38">
        <v>3.0431107354184288</v>
      </c>
      <c r="D960" s="38">
        <f>SUM($C$2:C960)</f>
        <v>2354.7346549262707</v>
      </c>
      <c r="E960" s="38">
        <v>61.456831898439852</v>
      </c>
      <c r="F960" s="38">
        <f>SUM($E$2:E960)</f>
        <v>14562.754698700037</v>
      </c>
    </row>
    <row r="961" spans="1:6">
      <c r="A961" s="39">
        <v>68</v>
      </c>
      <c r="B961" s="35">
        <v>960</v>
      </c>
      <c r="C961" s="38">
        <v>1.7751479289940824</v>
      </c>
      <c r="D961" s="38">
        <f>SUM($C$2:C961)</f>
        <v>2356.5098028552648</v>
      </c>
      <c r="E961" s="38">
        <v>36.40644916545979</v>
      </c>
      <c r="F961" s="38">
        <f>SUM($E$2:E961)</f>
        <v>14599.161147865496</v>
      </c>
    </row>
    <row r="962" spans="1:6">
      <c r="A962" s="39">
        <v>892</v>
      </c>
      <c r="B962" s="35">
        <v>961</v>
      </c>
      <c r="C962" s="38">
        <v>1.6906170752324599</v>
      </c>
      <c r="D962" s="38">
        <f>SUM($C$2:C962)</f>
        <v>2358.200419930497</v>
      </c>
      <c r="E962" s="38">
        <v>34.756546855710319</v>
      </c>
      <c r="F962" s="38">
        <f>SUM($E$2:E962)</f>
        <v>14633.917694721205</v>
      </c>
    </row>
    <row r="963" spans="1:6">
      <c r="A963" s="39">
        <v>816</v>
      </c>
      <c r="B963" s="35">
        <v>962</v>
      </c>
      <c r="C963" s="38">
        <v>1.9442096365173287</v>
      </c>
      <c r="D963" s="38">
        <f>SUM($C$2:C963)</f>
        <v>2360.1446295670144</v>
      </c>
      <c r="E963" s="38">
        <v>40.152669464220558</v>
      </c>
      <c r="F963" s="38">
        <f>SUM($E$2:E963)</f>
        <v>14674.070364185425</v>
      </c>
    </row>
    <row r="964" spans="1:6">
      <c r="A964" s="39">
        <v>921</v>
      </c>
      <c r="B964" s="35">
        <v>963</v>
      </c>
      <c r="C964" s="38">
        <v>3.3809999999999998</v>
      </c>
      <c r="D964" s="38">
        <f>SUM($C$2:C964)</f>
        <v>2363.5256295670142</v>
      </c>
      <c r="E964" s="38">
        <v>69.835527399053618</v>
      </c>
      <c r="F964" s="38">
        <f>SUM($E$2:E964)</f>
        <v>14743.905891584478</v>
      </c>
    </row>
    <row r="965" spans="1:6">
      <c r="A965" s="39">
        <v>692</v>
      </c>
      <c r="B965" s="35">
        <v>964</v>
      </c>
      <c r="C965" s="38">
        <v>2.1978021978021984</v>
      </c>
      <c r="D965" s="38">
        <f>SUM($C$2:C965)</f>
        <v>2365.7234317648163</v>
      </c>
      <c r="E965" s="38">
        <v>45.412746214361306</v>
      </c>
      <c r="F965" s="38">
        <f>SUM($E$2:E965)</f>
        <v>14789.318637798839</v>
      </c>
    </row>
    <row r="966" spans="1:6">
      <c r="A966" s="39">
        <v>44</v>
      </c>
      <c r="B966" s="35">
        <v>965</v>
      </c>
      <c r="C966" s="38">
        <v>1.5215553677092137</v>
      </c>
      <c r="D966" s="38">
        <f>SUM($C$2:C966)</f>
        <v>2367.2449871325257</v>
      </c>
      <c r="E966" s="38">
        <v>31.786586870411529</v>
      </c>
      <c r="F966" s="38">
        <f>SUM($E$2:E966)</f>
        <v>14821.105224669251</v>
      </c>
    </row>
    <row r="967" spans="1:6">
      <c r="A967" s="39">
        <v>64</v>
      </c>
      <c r="B967" s="35">
        <v>966</v>
      </c>
      <c r="C967" s="38">
        <v>1.6060862214708365</v>
      </c>
      <c r="D967" s="38">
        <f>SUM($C$2:C967)</f>
        <v>2368.8510733539965</v>
      </c>
      <c r="E967" s="38">
        <v>33.567821205803035</v>
      </c>
      <c r="F967" s="38">
        <f>SUM($E$2:E967)</f>
        <v>14854.673045875054</v>
      </c>
    </row>
    <row r="968" spans="1:6">
      <c r="A968" s="39">
        <v>813</v>
      </c>
      <c r="B968" s="35">
        <v>967</v>
      </c>
      <c r="C968" s="38">
        <v>2.1978021978021975</v>
      </c>
      <c r="D968" s="38">
        <f>SUM($C$2:C968)</f>
        <v>2371.0488755517986</v>
      </c>
      <c r="E968" s="38">
        <v>45.995089671080123</v>
      </c>
      <c r="F968" s="38">
        <f>SUM($E$2:E968)</f>
        <v>14900.668135546133</v>
      </c>
    </row>
    <row r="969" spans="1:6">
      <c r="A969" s="39">
        <v>648</v>
      </c>
      <c r="B969" s="35">
        <v>968</v>
      </c>
      <c r="C969" s="38">
        <v>3.4657650042265447</v>
      </c>
      <c r="D969" s="38">
        <f>SUM($C$2:C969)</f>
        <v>2374.5146405560249</v>
      </c>
      <c r="E969" s="38">
        <v>72.625568326033473</v>
      </c>
      <c r="F969" s="38">
        <f>SUM($E$2:E969)</f>
        <v>14973.293703872167</v>
      </c>
    </row>
    <row r="970" spans="1:6">
      <c r="A970" s="39">
        <v>761</v>
      </c>
      <c r="B970" s="35">
        <v>969</v>
      </c>
      <c r="C970" s="38">
        <v>2.7049873203719366</v>
      </c>
      <c r="D970" s="38">
        <f>SUM($C$2:C970)</f>
        <v>2377.2196278763968</v>
      </c>
      <c r="E970" s="38">
        <v>57.09134401169613</v>
      </c>
      <c r="F970" s="38">
        <f>SUM($E$2:E970)</f>
        <v>15030.385047883863</v>
      </c>
    </row>
    <row r="971" spans="1:6">
      <c r="A971" s="39">
        <v>57</v>
      </c>
      <c r="B971" s="35">
        <v>970</v>
      </c>
      <c r="C971" s="38">
        <v>1.2679628064243447</v>
      </c>
      <c r="D971" s="38">
        <f>SUM($C$2:C971)</f>
        <v>2378.4875906828211</v>
      </c>
      <c r="E971" s="38">
        <v>26.820748426271823</v>
      </c>
      <c r="F971" s="38">
        <f>SUM($E$2:E971)</f>
        <v>15057.205796310134</v>
      </c>
    </row>
    <row r="972" spans="1:6">
      <c r="A972" s="39">
        <v>963</v>
      </c>
      <c r="B972" s="35">
        <v>971</v>
      </c>
      <c r="C972" s="38">
        <v>3.5502958579881669</v>
      </c>
      <c r="D972" s="38">
        <f>SUM($C$2:C972)</f>
        <v>2382.0378865408093</v>
      </c>
      <c r="E972" s="38">
        <v>75.834576323805237</v>
      </c>
      <c r="F972" s="38">
        <f>SUM($E$2:E972)</f>
        <v>15133.040372633939</v>
      </c>
    </row>
    <row r="973" spans="1:6">
      <c r="A973" s="39">
        <v>993</v>
      </c>
      <c r="B973" s="35">
        <v>972</v>
      </c>
      <c r="C973" s="38">
        <v>8.5000000000000006E-2</v>
      </c>
      <c r="D973" s="38">
        <f>SUM($C$2:C973)</f>
        <v>2382.1228865408093</v>
      </c>
      <c r="E973" s="38">
        <v>1.8224444186926052</v>
      </c>
      <c r="F973" s="38">
        <f>SUM($E$2:E973)</f>
        <v>15134.862817052632</v>
      </c>
    </row>
    <row r="974" spans="1:6">
      <c r="A974" s="39">
        <v>62</v>
      </c>
      <c r="B974" s="35">
        <v>973</v>
      </c>
      <c r="C974" s="38">
        <v>2.1978021978021971</v>
      </c>
      <c r="D974" s="38">
        <f>SUM($C$2:C974)</f>
        <v>2384.3206887386114</v>
      </c>
      <c r="E974" s="38">
        <v>47.198828114221406</v>
      </c>
      <c r="F974" s="38">
        <f>SUM($E$2:E974)</f>
        <v>15182.061645166854</v>
      </c>
    </row>
    <row r="975" spans="1:6">
      <c r="A975" s="39">
        <v>954</v>
      </c>
      <c r="B975" s="35">
        <v>974</v>
      </c>
      <c r="C975" s="38">
        <v>3.3812341504649215</v>
      </c>
      <c r="D975" s="38">
        <f>SUM($C$2:C975)</f>
        <v>2387.7019228890763</v>
      </c>
      <c r="E975" s="38">
        <v>73.510603248657716</v>
      </c>
      <c r="F975" s="38">
        <f>SUM($E$2:E975)</f>
        <v>15255.572248415512</v>
      </c>
    </row>
    <row r="976" spans="1:6">
      <c r="A976" s="39">
        <v>897</v>
      </c>
      <c r="B976" s="35">
        <v>975</v>
      </c>
      <c r="C976" s="38">
        <v>1.2679628064243447</v>
      </c>
      <c r="D976" s="38">
        <f>SUM($C$2:C976)</f>
        <v>2388.9698856955006</v>
      </c>
      <c r="E976" s="38">
        <v>27.732786985859629</v>
      </c>
      <c r="F976" s="38">
        <f>SUM($E$2:E976)</f>
        <v>15283.305035401372</v>
      </c>
    </row>
    <row r="977" spans="1:6">
      <c r="A977" s="39">
        <v>673</v>
      </c>
      <c r="B977" s="35">
        <v>976</v>
      </c>
      <c r="C977" s="38">
        <v>3.8038884192730356</v>
      </c>
      <c r="D977" s="38">
        <f>SUM($C$2:C977)</f>
        <v>2392.7737741147735</v>
      </c>
      <c r="E977" s="38">
        <v>83.45251089038419</v>
      </c>
      <c r="F977" s="38">
        <f>SUM($E$2:E977)</f>
        <v>15366.757546291756</v>
      </c>
    </row>
    <row r="978" spans="1:6">
      <c r="A978" s="39">
        <v>826</v>
      </c>
      <c r="B978" s="35">
        <v>977</v>
      </c>
      <c r="C978" s="38">
        <v>2.0287404902789516</v>
      </c>
      <c r="D978" s="38">
        <f>SUM($C$2:C978)</f>
        <v>2394.8025146050522</v>
      </c>
      <c r="E978" s="38">
        <v>45.526224281711052</v>
      </c>
      <c r="F978" s="38">
        <f>SUM($E$2:E978)</f>
        <v>15412.283770573467</v>
      </c>
    </row>
    <row r="979" spans="1:6">
      <c r="A979" s="39">
        <v>640</v>
      </c>
      <c r="B979" s="35">
        <v>978</v>
      </c>
      <c r="C979" s="38">
        <v>2.4513947590870679</v>
      </c>
      <c r="D979" s="38">
        <f>SUM($C$2:C979)</f>
        <v>2397.2539093641394</v>
      </c>
      <c r="E979" s="38">
        <v>57.092458123559126</v>
      </c>
      <c r="F979" s="38">
        <f>SUM($E$2:E979)</f>
        <v>15469.376228697027</v>
      </c>
    </row>
    <row r="980" spans="1:6">
      <c r="A980" s="39">
        <v>55</v>
      </c>
      <c r="B980" s="35">
        <v>979</v>
      </c>
      <c r="C980" s="38">
        <v>3.7193575655114137</v>
      </c>
      <c r="D980" s="38">
        <f>SUM($C$2:C980)</f>
        <v>2400.9732669296509</v>
      </c>
      <c r="E980" s="38">
        <v>87.118101004896559</v>
      </c>
      <c r="F980" s="38">
        <f>SUM($E$2:E980)</f>
        <v>15556.494329701924</v>
      </c>
    </row>
    <row r="981" spans="1:6">
      <c r="A981" s="39">
        <v>649</v>
      </c>
      <c r="B981" s="35">
        <v>980</v>
      </c>
      <c r="C981" s="38">
        <v>2.282</v>
      </c>
      <c r="D981" s="38">
        <f>SUM($C$2:C981)</f>
        <v>2403.255266929651</v>
      </c>
      <c r="E981" s="38">
        <v>53.988508982271334</v>
      </c>
      <c r="F981" s="38">
        <f>SUM($E$2:E981)</f>
        <v>15610.482838684195</v>
      </c>
    </row>
    <row r="982" spans="1:6">
      <c r="A982" s="39">
        <v>825</v>
      </c>
      <c r="B982" s="35">
        <v>981</v>
      </c>
      <c r="C982" s="38">
        <v>1.9442096365173287</v>
      </c>
      <c r="D982" s="38">
        <f>SUM($C$2:C982)</f>
        <v>2405.1994765661684</v>
      </c>
      <c r="E982" s="38">
        <v>46.111928287116264</v>
      </c>
      <c r="F982" s="38">
        <f>SUM($E$2:E982)</f>
        <v>15656.594766971311</v>
      </c>
    </row>
    <row r="983" spans="1:6">
      <c r="A983" s="39">
        <v>695</v>
      </c>
      <c r="B983" s="35">
        <v>982</v>
      </c>
      <c r="C983" s="38">
        <v>3.7193575655114124</v>
      </c>
      <c r="D983" s="38">
        <f>SUM($C$2:C983)</f>
        <v>2408.9188341316799</v>
      </c>
      <c r="E983" s="38">
        <v>90.530860938717908</v>
      </c>
      <c r="F983" s="38">
        <f>SUM($E$2:E983)</f>
        <v>15747.125627910029</v>
      </c>
    </row>
    <row r="984" spans="1:6">
      <c r="A984" s="39">
        <v>946</v>
      </c>
      <c r="B984" s="35">
        <v>983</v>
      </c>
      <c r="C984" s="38">
        <v>2.9585798816568052</v>
      </c>
      <c r="D984" s="38">
        <f>SUM($C$2:C984)</f>
        <v>2411.8774140133369</v>
      </c>
      <c r="E984" s="38">
        <v>72.986507017824806</v>
      </c>
      <c r="F984" s="38">
        <f>SUM($E$2:E984)</f>
        <v>15820.112134927855</v>
      </c>
    </row>
    <row r="985" spans="1:6">
      <c r="A985" s="39">
        <v>900</v>
      </c>
      <c r="B985" s="35">
        <v>984</v>
      </c>
      <c r="C985" s="38">
        <v>1.437024513947591</v>
      </c>
      <c r="D985" s="38">
        <f>SUM($C$2:C985)</f>
        <v>2413.3144385272844</v>
      </c>
      <c r="E985" s="38">
        <v>36.005723974552581</v>
      </c>
      <c r="F985" s="38">
        <f>SUM($E$2:E985)</f>
        <v>15856.117858902408</v>
      </c>
    </row>
    <row r="986" spans="1:6">
      <c r="A986" s="39">
        <v>795</v>
      </c>
      <c r="B986" s="35">
        <v>985</v>
      </c>
      <c r="C986" s="38">
        <v>2.7895181741335597</v>
      </c>
      <c r="D986" s="38">
        <f>SUM($C$2:C986)</f>
        <v>2416.1039567014182</v>
      </c>
      <c r="E986" s="38">
        <v>70.338122776674652</v>
      </c>
      <c r="F986" s="38">
        <f>SUM($E$2:E986)</f>
        <v>15926.455981679082</v>
      </c>
    </row>
    <row r="987" spans="1:6">
      <c r="A987" s="39">
        <v>1031</v>
      </c>
      <c r="B987" s="35">
        <v>986</v>
      </c>
      <c r="C987" s="38">
        <v>1.7751479289940826</v>
      </c>
      <c r="D987" s="38">
        <f>SUM($C$2:C987)</f>
        <v>2417.8791046304123</v>
      </c>
      <c r="E987" s="38">
        <v>45.260419972656294</v>
      </c>
      <c r="F987" s="38">
        <f>SUM($E$2:E987)</f>
        <v>15971.716401651738</v>
      </c>
    </row>
    <row r="988" spans="1:6">
      <c r="A988" s="39">
        <v>755</v>
      </c>
      <c r="B988" s="35">
        <v>987</v>
      </c>
      <c r="C988" s="38">
        <v>2.197802197802198</v>
      </c>
      <c r="D988" s="38">
        <f>SUM($C$2:C988)</f>
        <v>2420.0769068282143</v>
      </c>
      <c r="E988" s="38">
        <v>56.08209173466944</v>
      </c>
      <c r="F988" s="38">
        <f>SUM($E$2:E988)</f>
        <v>16027.798493386408</v>
      </c>
    </row>
    <row r="989" spans="1:6">
      <c r="A989" s="39">
        <v>956</v>
      </c>
      <c r="B989" s="35">
        <v>988</v>
      </c>
      <c r="C989" s="38">
        <v>1.1834319526627217</v>
      </c>
      <c r="D989" s="38">
        <f>SUM($C$2:C989)</f>
        <v>2421.2603387808772</v>
      </c>
      <c r="E989" s="38">
        <v>30.234044775126019</v>
      </c>
      <c r="F989" s="38">
        <f>SUM($E$2:E989)</f>
        <v>16058.032538161535</v>
      </c>
    </row>
    <row r="990" spans="1:6">
      <c r="A990" s="39">
        <v>922</v>
      </c>
      <c r="B990" s="35">
        <v>989</v>
      </c>
      <c r="C990" s="38">
        <v>3.043110735418423</v>
      </c>
      <c r="D990" s="38">
        <f>SUM($C$2:C990)</f>
        <v>2424.3034495162956</v>
      </c>
      <c r="E990" s="38">
        <v>77.983448461616192</v>
      </c>
      <c r="F990" s="38">
        <f>SUM($E$2:E990)</f>
        <v>16136.015986623152</v>
      </c>
    </row>
    <row r="991" spans="1:6">
      <c r="A991" s="39">
        <v>924</v>
      </c>
      <c r="B991" s="35">
        <v>990</v>
      </c>
      <c r="C991" s="38">
        <v>1.2679628064243451</v>
      </c>
      <c r="D991" s="38">
        <f>SUM($C$2:C991)</f>
        <v>2425.5714123227199</v>
      </c>
      <c r="E991" s="38">
        <v>32.508106791717502</v>
      </c>
      <c r="F991" s="38">
        <f>SUM($E$2:E991)</f>
        <v>16168.52409341487</v>
      </c>
    </row>
    <row r="992" spans="1:6">
      <c r="A992" s="39">
        <v>811</v>
      </c>
      <c r="B992" s="35">
        <v>991</v>
      </c>
      <c r="C992" s="38">
        <v>2.7895181741335593</v>
      </c>
      <c r="D992" s="38">
        <f>SUM($C$2:C992)</f>
        <v>2428.3609304968536</v>
      </c>
      <c r="E992" s="38">
        <v>71.636407359865785</v>
      </c>
      <c r="F992" s="38">
        <f>SUM($E$2:E992)</f>
        <v>16240.160500774735</v>
      </c>
    </row>
    <row r="993" spans="1:6">
      <c r="A993" s="39">
        <v>964</v>
      </c>
      <c r="B993" s="35">
        <v>992</v>
      </c>
      <c r="C993" s="38">
        <v>2.5359256128486907</v>
      </c>
      <c r="D993" s="38">
        <f>SUM($C$2:C993)</f>
        <v>2430.8968561097022</v>
      </c>
      <c r="E993" s="38">
        <v>65.536967990607408</v>
      </c>
      <c r="F993" s="38">
        <f>SUM($E$2:E993)</f>
        <v>16305.697468765342</v>
      </c>
    </row>
    <row r="994" spans="1:6">
      <c r="A994" s="39">
        <v>1039</v>
      </c>
      <c r="B994" s="35">
        <v>993</v>
      </c>
      <c r="C994" s="38">
        <v>1.264370245139476</v>
      </c>
      <c r="D994" s="38">
        <f>SUM($C$2:C994)</f>
        <v>2432.1612263548418</v>
      </c>
      <c r="E994" s="38">
        <v>33.265596484093777</v>
      </c>
      <c r="F994" s="38">
        <f>SUM($E$2:E994)</f>
        <v>16338.963065249436</v>
      </c>
    </row>
    <row r="995" spans="1:6">
      <c r="A995" s="39">
        <v>307</v>
      </c>
      <c r="B995" s="35">
        <v>994</v>
      </c>
      <c r="C995" s="38">
        <v>1.4370245139475906</v>
      </c>
      <c r="D995" s="38">
        <f>SUM($C$2:C995)</f>
        <v>2433.5982508687894</v>
      </c>
      <c r="E995" s="38">
        <v>38.072070616872644</v>
      </c>
      <c r="F995" s="38">
        <f>SUM($E$2:E995)</f>
        <v>16377.035135866308</v>
      </c>
    </row>
    <row r="996" spans="1:6">
      <c r="A996" s="39">
        <v>1013</v>
      </c>
      <c r="B996" s="35">
        <v>995</v>
      </c>
      <c r="C996" s="38">
        <v>1.8596787827557058</v>
      </c>
      <c r="D996" s="38">
        <f>SUM($C$2:C996)</f>
        <v>2435.4579296515449</v>
      </c>
      <c r="E996" s="38">
        <v>50.547229603222682</v>
      </c>
      <c r="F996" s="38">
        <f>SUM($E$2:E996)</f>
        <v>16427.58236546953</v>
      </c>
    </row>
    <row r="997" spans="1:6">
      <c r="A997" s="39">
        <v>1029</v>
      </c>
      <c r="B997" s="35">
        <v>996</v>
      </c>
      <c r="C997" s="38">
        <v>1.8596787827557053</v>
      </c>
      <c r="D997" s="38">
        <f>SUM($C$2:C997)</f>
        <v>2437.3176084343004</v>
      </c>
      <c r="E997" s="38">
        <v>50.992751628706827</v>
      </c>
      <c r="F997" s="38">
        <f>SUM($E$2:E997)</f>
        <v>16478.575117098237</v>
      </c>
    </row>
    <row r="998" spans="1:6">
      <c r="A998" s="39">
        <v>1011</v>
      </c>
      <c r="B998" s="35">
        <v>997</v>
      </c>
      <c r="C998" s="38">
        <v>1.9442096365173285</v>
      </c>
      <c r="D998" s="38">
        <f>SUM($C$2:C998)</f>
        <v>2439.2618180708178</v>
      </c>
      <c r="E998" s="38">
        <v>53.336180630582689</v>
      </c>
      <c r="F998" s="38">
        <f>SUM($E$2:E998)</f>
        <v>16531.911297728821</v>
      </c>
    </row>
    <row r="999" spans="1:6">
      <c r="A999" s="39">
        <v>76</v>
      </c>
      <c r="B999" s="35">
        <v>998</v>
      </c>
      <c r="C999" s="38">
        <v>2.8596787827557053</v>
      </c>
      <c r="D999" s="38">
        <f>SUM($C$2:C999)</f>
        <v>2442.1214968535733</v>
      </c>
      <c r="E999" s="38">
        <v>78.757927545969665</v>
      </c>
      <c r="F999" s="38">
        <f>SUM($E$2:E999)</f>
        <v>16610.669225274789</v>
      </c>
    </row>
    <row r="1000" spans="1:6">
      <c r="A1000" s="39">
        <v>672</v>
      </c>
      <c r="B1000" s="35">
        <v>999</v>
      </c>
      <c r="C1000" s="38">
        <v>1.3524936601859678</v>
      </c>
      <c r="D1000" s="38">
        <f>SUM($C$2:C1000)</f>
        <v>2443.4739905137594</v>
      </c>
      <c r="E1000" s="38">
        <v>37.804278607296709</v>
      </c>
      <c r="F1000" s="38">
        <f>SUM($E$2:E1000)</f>
        <v>16648.473503882087</v>
      </c>
    </row>
    <row r="1001" spans="1:6">
      <c r="A1001" s="39">
        <v>950</v>
      </c>
      <c r="B1001" s="35">
        <v>1000</v>
      </c>
      <c r="C1001" s="38">
        <v>3.0431107354184284</v>
      </c>
      <c r="D1001" s="38">
        <f>SUM($C$2:C1001)</f>
        <v>2446.5171012491778</v>
      </c>
      <c r="E1001" s="38">
        <v>87.141922393690237</v>
      </c>
      <c r="F1001" s="38">
        <f>SUM($E$2:E1001)</f>
        <v>16735.615426275777</v>
      </c>
    </row>
    <row r="1002" spans="1:6">
      <c r="A1002" s="39">
        <v>66</v>
      </c>
      <c r="B1002" s="35">
        <v>1001</v>
      </c>
      <c r="C1002" s="38">
        <v>1.8862590401051937</v>
      </c>
      <c r="D1002" s="38">
        <f>SUM($C$2:C1002)</f>
        <v>2448.4033602892832</v>
      </c>
      <c r="E1002" s="38">
        <v>54.280302108417246</v>
      </c>
      <c r="F1002" s="38">
        <f>SUM($E$2:E1002)</f>
        <v>16789.895728384196</v>
      </c>
    </row>
    <row r="1003" spans="1:6">
      <c r="A1003" s="39">
        <v>808</v>
      </c>
      <c r="B1003" s="35">
        <v>1002</v>
      </c>
      <c r="C1003" s="38">
        <v>1.7751479289940826</v>
      </c>
      <c r="D1003" s="38">
        <f>SUM($C$2:C1003)</f>
        <v>2450.1785082182773</v>
      </c>
      <c r="E1003" s="38">
        <v>51.526321369811228</v>
      </c>
      <c r="F1003" s="38">
        <f>SUM($E$2:E1003)</f>
        <v>16841.422049754008</v>
      </c>
    </row>
    <row r="1004" spans="1:6">
      <c r="A1004" s="39">
        <v>63</v>
      </c>
      <c r="B1004" s="35">
        <v>1003</v>
      </c>
      <c r="C1004" s="38">
        <v>1.5215553677092137</v>
      </c>
      <c r="D1004" s="38">
        <f>SUM($C$2:C1004)</f>
        <v>2451.7000635859868</v>
      </c>
      <c r="E1004" s="38">
        <v>44.754252506715765</v>
      </c>
      <c r="F1004" s="38">
        <f>SUM($E$2:E1004)</f>
        <v>16886.176302260723</v>
      </c>
    </row>
    <row r="1005" spans="1:6">
      <c r="A1005" s="39">
        <v>1006</v>
      </c>
      <c r="B1005" s="35">
        <v>1004</v>
      </c>
      <c r="C1005" s="38">
        <v>1.1834319526627219</v>
      </c>
      <c r="D1005" s="38">
        <f>SUM($C$2:C1005)</f>
        <v>2452.8834955386496</v>
      </c>
      <c r="E1005" s="38">
        <v>34.869098430578319</v>
      </c>
      <c r="F1005" s="38">
        <f>SUM($E$2:E1005)</f>
        <v>16921.045400691302</v>
      </c>
    </row>
    <row r="1006" spans="1:6">
      <c r="A1006" s="39">
        <v>786</v>
      </c>
      <c r="B1006" s="35">
        <v>1005</v>
      </c>
      <c r="C1006" s="38">
        <v>3.5502958579881669</v>
      </c>
      <c r="D1006" s="38">
        <f>SUM($C$2:C1006)</f>
        <v>2456.4337913966378</v>
      </c>
      <c r="E1006" s="38">
        <v>105.92305446908816</v>
      </c>
      <c r="F1006" s="38">
        <f>SUM($E$2:E1006)</f>
        <v>17026.96845516039</v>
      </c>
    </row>
    <row r="1007" spans="1:6">
      <c r="A1007" s="39">
        <v>682</v>
      </c>
      <c r="B1007" s="35">
        <v>1006</v>
      </c>
      <c r="C1007" s="38">
        <v>2.6204564666103134</v>
      </c>
      <c r="D1007" s="38">
        <f>SUM($C$2:C1007)</f>
        <v>2459.0542478632483</v>
      </c>
      <c r="E1007" s="38">
        <v>78.59363283501726</v>
      </c>
      <c r="F1007" s="38">
        <f>SUM($E$2:E1007)</f>
        <v>17105.562087995408</v>
      </c>
    </row>
    <row r="1008" spans="1:6">
      <c r="A1008" s="39">
        <v>1024</v>
      </c>
      <c r="B1008" s="35">
        <v>1007</v>
      </c>
      <c r="C1008" s="38">
        <v>1.6060862214708367</v>
      </c>
      <c r="D1008" s="38">
        <f>SUM($C$2:C1008)</f>
        <v>2460.6603340847191</v>
      </c>
      <c r="E1008" s="38">
        <v>48.987542737643679</v>
      </c>
      <c r="F1008" s="38">
        <f>SUM($E$2:E1008)</f>
        <v>17154.54963073305</v>
      </c>
    </row>
    <row r="1009" spans="1:6">
      <c r="A1009" s="39">
        <v>948</v>
      </c>
      <c r="B1009" s="35">
        <v>1008</v>
      </c>
      <c r="C1009" s="38">
        <v>2.5359256128486902</v>
      </c>
      <c r="D1009" s="38">
        <f>SUM($C$2:C1009)</f>
        <v>2463.1962596975677</v>
      </c>
      <c r="E1009" s="38">
        <v>81.295706438026983</v>
      </c>
      <c r="F1009" s="38">
        <f>SUM($E$2:E1009)</f>
        <v>17235.845337171078</v>
      </c>
    </row>
    <row r="1010" spans="1:6">
      <c r="A1010" s="39">
        <v>999</v>
      </c>
      <c r="B1010" s="35">
        <v>1009</v>
      </c>
      <c r="C1010" s="38">
        <v>1.6060862214708369</v>
      </c>
      <c r="D1010" s="38">
        <f>SUM($C$2:C1010)</f>
        <v>2464.8023459190385</v>
      </c>
      <c r="E1010" s="38">
        <v>52.038098058200134</v>
      </c>
      <c r="F1010" s="38">
        <f>SUM($E$2:E1010)</f>
        <v>17287.88343522928</v>
      </c>
    </row>
    <row r="1011" spans="1:6">
      <c r="A1011" s="39">
        <v>671</v>
      </c>
      <c r="B1011" s="35">
        <v>1010</v>
      </c>
      <c r="C1011" s="38">
        <v>1.3524936601859676</v>
      </c>
      <c r="D1011" s="38">
        <f>SUM($C$2:C1011)</f>
        <v>2466.1548395792247</v>
      </c>
      <c r="E1011" s="38">
        <v>44.059823905103535</v>
      </c>
      <c r="F1011" s="38">
        <f>SUM($E$2:E1011)</f>
        <v>17331.943259134383</v>
      </c>
    </row>
    <row r="1012" spans="1:6">
      <c r="A1012" s="39">
        <v>915</v>
      </c>
      <c r="B1012" s="35">
        <v>1011</v>
      </c>
      <c r="C1012" s="38">
        <v>3.1276415891800511</v>
      </c>
      <c r="D1012" s="38">
        <f>SUM($C$2:C1012)</f>
        <v>2469.282481168405</v>
      </c>
      <c r="E1012" s="38">
        <v>105.76386222165593</v>
      </c>
      <c r="F1012" s="38">
        <f>SUM($E$2:E1012)</f>
        <v>17437.707121356038</v>
      </c>
    </row>
    <row r="1013" spans="1:6">
      <c r="A1013" s="39">
        <v>814</v>
      </c>
      <c r="B1013" s="35">
        <v>1012</v>
      </c>
      <c r="C1013" s="38">
        <v>3.6348267117497897</v>
      </c>
      <c r="D1013" s="38">
        <f>SUM($C$2:C1013)</f>
        <v>2472.9173078801546</v>
      </c>
      <c r="E1013" s="38">
        <v>124.093256100038</v>
      </c>
      <c r="F1013" s="38">
        <f>SUM($E$2:E1013)</f>
        <v>17561.800377456075</v>
      </c>
    </row>
    <row r="1014" spans="1:6">
      <c r="A1014" s="39">
        <v>67</v>
      </c>
      <c r="B1014" s="35">
        <v>1013</v>
      </c>
      <c r="C1014" s="38">
        <v>2.7895181741335593</v>
      </c>
      <c r="D1014" s="38">
        <f>SUM($C$2:C1014)</f>
        <v>2475.7068260542883</v>
      </c>
      <c r="E1014" s="38">
        <v>97.032676000246923</v>
      </c>
      <c r="F1014" s="38">
        <f>SUM($E$2:E1014)</f>
        <v>17658.833053456321</v>
      </c>
    </row>
    <row r="1015" spans="1:6">
      <c r="A1015" s="39">
        <v>1009</v>
      </c>
      <c r="B1015" s="35">
        <v>1014</v>
      </c>
      <c r="C1015" s="38">
        <v>2.3668639053254439</v>
      </c>
      <c r="D1015" s="38">
        <f>SUM($C$2:C1015)</f>
        <v>2478.0736899596136</v>
      </c>
      <c r="E1015" s="38">
        <v>82.413710257550832</v>
      </c>
      <c r="F1015" s="38">
        <f>SUM($E$2:E1015)</f>
        <v>17741.246763713872</v>
      </c>
    </row>
    <row r="1016" spans="1:6">
      <c r="A1016" s="39">
        <v>837</v>
      </c>
      <c r="B1016" s="35">
        <v>1015</v>
      </c>
      <c r="C1016" s="38">
        <v>2.5359256128486898</v>
      </c>
      <c r="D1016" s="38">
        <f>SUM($C$2:C1016)</f>
        <v>2480.6096155724622</v>
      </c>
      <c r="E1016" s="38">
        <v>88.929229557119399</v>
      </c>
      <c r="F1016" s="38">
        <f>SUM($E$2:E1016)</f>
        <v>17830.17599327099</v>
      </c>
    </row>
    <row r="1017" spans="1:6">
      <c r="A1017" s="39">
        <v>929</v>
      </c>
      <c r="B1017" s="35">
        <v>1016</v>
      </c>
      <c r="C1017" s="38">
        <v>2.1132713440405748</v>
      </c>
      <c r="D1017" s="38">
        <f>SUM($C$2:C1017)</f>
        <v>2482.7228869165028</v>
      </c>
      <c r="E1017" s="38">
        <v>74.399913200852922</v>
      </c>
      <c r="F1017" s="38">
        <f>SUM($E$2:E1017)</f>
        <v>17904.575906471844</v>
      </c>
    </row>
    <row r="1018" spans="1:6">
      <c r="A1018" s="39">
        <v>669</v>
      </c>
      <c r="B1018" s="35">
        <v>1017</v>
      </c>
      <c r="C1018" s="38">
        <v>3.7193575655114133</v>
      </c>
      <c r="D1018" s="38">
        <f>SUM($C$2:C1018)</f>
        <v>2486.4422444820143</v>
      </c>
      <c r="E1018" s="38">
        <v>140.4515160835146</v>
      </c>
      <c r="F1018" s="38">
        <f>SUM($E$2:E1018)</f>
        <v>18045.027422555358</v>
      </c>
    </row>
    <row r="1019" spans="1:6">
      <c r="A1019" s="39">
        <v>1008</v>
      </c>
      <c r="B1019" s="35">
        <v>1018</v>
      </c>
      <c r="C1019" s="38">
        <v>3.1280000000000001</v>
      </c>
      <c r="D1019" s="38">
        <f>SUM($C$2:C1019)</f>
        <v>2489.5702444820145</v>
      </c>
      <c r="E1019" s="38">
        <v>122.10815084652354</v>
      </c>
      <c r="F1019" s="38">
        <f>SUM($E$2:E1019)</f>
        <v>18167.135573401883</v>
      </c>
    </row>
    <row r="1020" spans="1:6">
      <c r="A1020" s="39">
        <v>951</v>
      </c>
      <c r="B1020" s="35">
        <v>1019</v>
      </c>
      <c r="C1020" s="38">
        <v>1.5215553677092137</v>
      </c>
      <c r="D1020" s="38">
        <f>SUM($C$2:C1020)</f>
        <v>2491.0917998497239</v>
      </c>
      <c r="E1020" s="38">
        <v>60.678121406706673</v>
      </c>
      <c r="F1020" s="38">
        <f>SUM($E$2:E1020)</f>
        <v>18227.813694808588</v>
      </c>
    </row>
    <row r="1021" spans="1:6">
      <c r="A1021" s="39">
        <v>889</v>
      </c>
      <c r="B1021" s="35">
        <v>1020</v>
      </c>
      <c r="C1021" s="38">
        <v>1.6060862214708365</v>
      </c>
      <c r="D1021" s="38">
        <f>SUM($C$2:C1021)</f>
        <v>2492.6978860711947</v>
      </c>
      <c r="E1021" s="38">
        <v>66.428426042429095</v>
      </c>
      <c r="F1021" s="38">
        <f>SUM($E$2:E1021)</f>
        <v>18294.242120851017</v>
      </c>
    </row>
    <row r="1022" spans="1:6">
      <c r="A1022" s="39">
        <v>810</v>
      </c>
      <c r="B1022" s="35">
        <v>1021</v>
      </c>
      <c r="C1022" s="38">
        <v>2.3668639053254439</v>
      </c>
      <c r="D1022" s="38">
        <f>SUM($C$2:C1022)</f>
        <v>2495.06474997652</v>
      </c>
      <c r="E1022" s="38">
        <v>101.36173183184727</v>
      </c>
      <c r="F1022" s="38">
        <f>SUM($E$2:E1022)</f>
        <v>18395.603852682863</v>
      </c>
    </row>
    <row r="1023" spans="1:6">
      <c r="A1023" s="39">
        <v>670</v>
      </c>
      <c r="B1023" s="35">
        <v>1022</v>
      </c>
      <c r="C1023" s="38">
        <v>1.2679628064243447</v>
      </c>
      <c r="D1023" s="38">
        <f>SUM($C$2:C1023)</f>
        <v>2496.3327127829443</v>
      </c>
      <c r="E1023" s="38">
        <v>54.897416374286166</v>
      </c>
      <c r="F1023" s="38">
        <f>SUM($E$2:E1023)</f>
        <v>18450.501269057149</v>
      </c>
    </row>
    <row r="1024" spans="1:6">
      <c r="A1024" s="39">
        <v>812</v>
      </c>
      <c r="B1024" s="35">
        <v>1023</v>
      </c>
      <c r="C1024" s="38">
        <v>1.775147928994083</v>
      </c>
      <c r="D1024" s="38">
        <f>SUM($C$2:C1024)</f>
        <v>2498.1078607119384</v>
      </c>
      <c r="E1024" s="38">
        <v>78.852193970833028</v>
      </c>
      <c r="F1024" s="38">
        <f>SUM($E$2:E1024)</f>
        <v>18529.353463027983</v>
      </c>
    </row>
    <row r="1025" spans="1:6">
      <c r="A1025" s="39">
        <v>947</v>
      </c>
      <c r="B1025" s="35">
        <v>1024</v>
      </c>
      <c r="C1025" s="38">
        <v>1.6060862214708367</v>
      </c>
      <c r="D1025" s="38">
        <f>SUM($C$2:C1025)</f>
        <v>2499.7139469334093</v>
      </c>
      <c r="E1025" s="38">
        <v>72.437183937136197</v>
      </c>
      <c r="F1025" s="38">
        <f>SUM($E$2:E1025)</f>
        <v>18601.790646965121</v>
      </c>
    </row>
    <row r="1026" spans="1:6">
      <c r="A1026" s="39">
        <v>71</v>
      </c>
      <c r="B1026" s="35">
        <v>1025</v>
      </c>
      <c r="C1026" s="38">
        <v>1.5215553677092137</v>
      </c>
      <c r="D1026" s="38">
        <f>SUM($C$2:C1026)</f>
        <v>2501.2355023011187</v>
      </c>
      <c r="E1026" s="38">
        <v>71.061622409720258</v>
      </c>
      <c r="F1026" s="38">
        <f>SUM($E$2:E1026)</f>
        <v>18672.852269374842</v>
      </c>
    </row>
    <row r="1027" spans="1:6">
      <c r="A1027" s="39">
        <v>809</v>
      </c>
      <c r="B1027" s="35">
        <v>1026</v>
      </c>
      <c r="C1027" s="38">
        <v>0.92983939137785288</v>
      </c>
      <c r="D1027" s="38">
        <f>SUM($C$2:C1027)</f>
        <v>2502.1653416924964</v>
      </c>
      <c r="E1027" s="38">
        <v>43.71658172500144</v>
      </c>
      <c r="F1027" s="38">
        <f>SUM($E$2:E1027)</f>
        <v>18716.568851099844</v>
      </c>
    </row>
    <row r="1028" spans="1:6">
      <c r="A1028" s="39">
        <v>72</v>
      </c>
      <c r="B1028" s="35">
        <v>1027</v>
      </c>
      <c r="C1028" s="38">
        <v>2.1287404902789517</v>
      </c>
      <c r="D1028" s="38">
        <f>SUM($C$2:C1028)</f>
        <v>2504.2940821827756</v>
      </c>
      <c r="E1028" s="38">
        <v>103.33997721710878</v>
      </c>
      <c r="F1028" s="38">
        <f>SUM($E$2:E1028)</f>
        <v>18819.908828316955</v>
      </c>
    </row>
    <row r="1029" spans="1:6">
      <c r="A1029" s="39">
        <v>959</v>
      </c>
      <c r="B1029" s="35">
        <v>1028</v>
      </c>
      <c r="C1029" s="38">
        <v>1.3524936601859676</v>
      </c>
      <c r="D1029" s="38">
        <f>SUM($C$2:C1029)</f>
        <v>2505.6465758429617</v>
      </c>
      <c r="E1029" s="38">
        <v>72.038675914119835</v>
      </c>
      <c r="F1029" s="38">
        <f>SUM($E$2:E1029)</f>
        <v>18891.947504231073</v>
      </c>
    </row>
    <row r="1030" spans="1:6">
      <c r="A1030" s="39">
        <v>815</v>
      </c>
      <c r="B1030" s="35">
        <v>1029</v>
      </c>
      <c r="C1030" s="38">
        <v>1.5215553677092135</v>
      </c>
      <c r="D1030" s="38">
        <f>SUM($C$2:C1030)</f>
        <v>2507.1681312106712</v>
      </c>
      <c r="E1030" s="38">
        <v>82.180928601219279</v>
      </c>
      <c r="F1030" s="38">
        <f>SUM($E$2:E1030)</f>
        <v>18974.128432832291</v>
      </c>
    </row>
    <row r="1031" spans="1:6">
      <c r="A1031" s="39">
        <v>70</v>
      </c>
      <c r="B1031" s="35">
        <v>1030</v>
      </c>
      <c r="C1031" s="38">
        <v>2.5359256128486907</v>
      </c>
      <c r="D1031" s="38">
        <f>SUM($C$2:C1031)</f>
        <v>2509.7040568235197</v>
      </c>
      <c r="E1031" s="38">
        <v>139.21291359147108</v>
      </c>
      <c r="F1031" s="38">
        <f>SUM($E$2:E1031)</f>
        <v>19113.34134642376</v>
      </c>
    </row>
    <row r="1032" spans="1:6">
      <c r="A1032" s="39">
        <v>1035</v>
      </c>
      <c r="B1032" s="35">
        <v>1031</v>
      </c>
      <c r="C1032" s="38">
        <v>2.7050000000000001</v>
      </c>
      <c r="D1032" s="38">
        <f>SUM($C$2:C1032)</f>
        <v>2512.4090568235197</v>
      </c>
      <c r="E1032" s="38">
        <v>151.74144057157383</v>
      </c>
      <c r="F1032" s="38">
        <f>SUM($E$2:E1032)</f>
        <v>19265.082786995335</v>
      </c>
    </row>
    <row r="1033" spans="1:6">
      <c r="A1033" s="39">
        <v>54</v>
      </c>
      <c r="B1033" s="35">
        <v>1032</v>
      </c>
      <c r="C1033" s="38">
        <v>0.42265426880811502</v>
      </c>
      <c r="D1033" s="38">
        <f>SUM($C$2:C1033)</f>
        <v>2512.8317110923276</v>
      </c>
      <c r="E1033" s="38">
        <v>24.545451491899701</v>
      </c>
      <c r="F1033" s="38">
        <f>SUM($E$2:E1033)</f>
        <v>19289.628238487236</v>
      </c>
    </row>
    <row r="1034" spans="1:6">
      <c r="A1034" s="39">
        <v>953</v>
      </c>
      <c r="B1034" s="35">
        <v>1033</v>
      </c>
      <c r="C1034" s="38">
        <v>1.6906170752324596</v>
      </c>
      <c r="D1034" s="38">
        <f>SUM($C$2:C1034)</f>
        <v>2514.5223281675599</v>
      </c>
      <c r="E1034" s="38">
        <v>102.35241795189143</v>
      </c>
      <c r="F1034" s="38">
        <f>SUM($E$2:E1034)</f>
        <v>19391.980656439126</v>
      </c>
    </row>
    <row r="1035" spans="1:6">
      <c r="A1035" s="39">
        <v>824</v>
      </c>
      <c r="B1035" s="35">
        <v>1034</v>
      </c>
      <c r="C1035" s="38">
        <v>1.8596787827557058</v>
      </c>
      <c r="D1035" s="38">
        <f>SUM($C$2:C1035)</f>
        <v>2516.3820069503154</v>
      </c>
      <c r="E1035" s="38">
        <v>113.3142917560332</v>
      </c>
      <c r="F1035" s="38">
        <f>SUM($E$2:E1035)</f>
        <v>19505.294948195158</v>
      </c>
    </row>
    <row r="1036" spans="1:6">
      <c r="A1036" s="39">
        <v>1007</v>
      </c>
      <c r="B1036" s="35">
        <v>1035</v>
      </c>
      <c r="C1036" s="38">
        <v>2.62</v>
      </c>
      <c r="D1036" s="38">
        <f>SUM($C$2:C1036)</f>
        <v>2519.0020069503153</v>
      </c>
      <c r="E1036" s="38">
        <v>160.58327458183365</v>
      </c>
      <c r="F1036" s="38">
        <f>SUM($E$2:E1036)</f>
        <v>19665.878222776992</v>
      </c>
    </row>
    <row r="1037" spans="1:6">
      <c r="A1037" s="39">
        <v>1037</v>
      </c>
      <c r="B1037" s="35">
        <v>1036</v>
      </c>
      <c r="C1037" s="38">
        <v>3.0359256128486907</v>
      </c>
      <c r="D1037" s="38">
        <f>SUM($C$2:C1037)</f>
        <v>2522.0379325631638</v>
      </c>
      <c r="E1037" s="38">
        <v>314.22123482954731</v>
      </c>
      <c r="F1037" s="38">
        <f>SUM($E$2:E1037)</f>
        <v>19980.099457606539</v>
      </c>
    </row>
    <row r="1038" spans="1:6">
      <c r="A1038" s="39">
        <v>1038</v>
      </c>
      <c r="B1038" s="35">
        <v>1037</v>
      </c>
      <c r="C1038" s="38">
        <v>2.9585798816568056</v>
      </c>
      <c r="D1038" s="38">
        <f>SUM($C$2:C1038)</f>
        <v>2524.9965124448208</v>
      </c>
      <c r="E1038" s="38">
        <v>322.24997226657433</v>
      </c>
      <c r="F1038" s="38">
        <f>SUM($E$2:E1038)</f>
        <v>20302.349429873113</v>
      </c>
    </row>
    <row r="1039" spans="1:6">
      <c r="A1039" s="39">
        <v>1026</v>
      </c>
      <c r="B1039" s="35">
        <v>1038</v>
      </c>
      <c r="C1039" s="38">
        <v>1.7751479289940824</v>
      </c>
      <c r="D1039" s="38">
        <f>SUM($C$2:C1039)</f>
        <v>2526.7716603738149</v>
      </c>
      <c r="E1039" s="38">
        <v>207.78822024435925</v>
      </c>
      <c r="F1039" s="38">
        <f>SUM($E$2:E1039)</f>
        <v>20510.137650117471</v>
      </c>
    </row>
    <row r="1040" spans="1:6">
      <c r="A1040" s="39">
        <v>1040</v>
      </c>
      <c r="B1040" s="35">
        <v>1039</v>
      </c>
      <c r="C1040" s="38">
        <v>3.2185506800891428</v>
      </c>
      <c r="D1040" s="38">
        <f>SUM($C$2:C1040)</f>
        <v>2529.9902110539042</v>
      </c>
      <c r="E1040" s="38">
        <v>405.31123635352441</v>
      </c>
      <c r="F1040" s="38">
        <f>SUM($E$2:E1040)</f>
        <v>20915.448886470997</v>
      </c>
    </row>
    <row r="1041" spans="1:6">
      <c r="A1041" s="39">
        <v>1036</v>
      </c>
      <c r="B1041" s="35">
        <v>1040</v>
      </c>
      <c r="C1041" s="38">
        <v>2.1537404902789512</v>
      </c>
      <c r="D1041" s="38">
        <f>SUM($C$2:C1041)</f>
        <v>2532.143951544183</v>
      </c>
      <c r="E1041" s="38">
        <v>334.48045397306078</v>
      </c>
      <c r="F1041" s="38">
        <f>SUM($E$2:E1041)</f>
        <v>21249.929340444058</v>
      </c>
    </row>
    <row r="1042" spans="1:6">
      <c r="A1042" s="39">
        <v>3</v>
      </c>
      <c r="B1042" s="35">
        <v>1041</v>
      </c>
      <c r="C1042" s="38">
        <v>1.6906170752324596</v>
      </c>
      <c r="D1042" s="38">
        <f>SUM($C$2:C1042)</f>
        <v>2533.8345686194152</v>
      </c>
      <c r="E1042" s="38">
        <v>310.07160262951783</v>
      </c>
      <c r="F1042" s="38">
        <f>SUM($E$2:E1042)</f>
        <v>21560.000943073577</v>
      </c>
    </row>
  </sheetData>
  <sortState xmlns:xlrd2="http://schemas.microsoft.com/office/spreadsheetml/2017/richdata2" ref="A2:F1042">
    <sortCondition ref="B2:B10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006C-7260-4669-BBAB-FD92D2DDEA2C}">
  <dimension ref="A1:F1047"/>
  <sheetViews>
    <sheetView workbookViewId="0">
      <selection activeCell="A6" sqref="A6"/>
    </sheetView>
  </sheetViews>
  <sheetFormatPr defaultColWidth="8.7109375" defaultRowHeight="11.45"/>
  <cols>
    <col min="1" max="1" width="33.85546875" style="4" bestFit="1" customWidth="1"/>
    <col min="2" max="2" width="21.5703125" style="4" bestFit="1" customWidth="1"/>
    <col min="3" max="3" width="14.5703125" style="4" customWidth="1"/>
    <col min="4" max="4" width="24.7109375" style="5" customWidth="1"/>
    <col min="5" max="5" width="24.28515625" style="24" bestFit="1" customWidth="1"/>
    <col min="6" max="6" width="8.7109375" style="5"/>
    <col min="7" max="16384" width="8.7109375" style="4"/>
  </cols>
  <sheetData>
    <row r="1" spans="1:5">
      <c r="A1" s="2" t="s">
        <v>610</v>
      </c>
      <c r="B1" s="9">
        <v>21560</v>
      </c>
    </row>
    <row r="2" spans="1:5">
      <c r="A2" s="2" t="s">
        <v>611</v>
      </c>
      <c r="B2" s="26">
        <v>3316.8710000000001</v>
      </c>
    </row>
    <row r="3" spans="1:5">
      <c r="A3" s="2" t="s">
        <v>612</v>
      </c>
      <c r="B3" s="26">
        <f>SUM(B1-B2)</f>
        <v>18243.129000000001</v>
      </c>
    </row>
    <row r="5" spans="1:5">
      <c r="A5" s="2" t="s">
        <v>2</v>
      </c>
      <c r="B5" s="2" t="s">
        <v>613</v>
      </c>
      <c r="C5" s="2" t="s">
        <v>614</v>
      </c>
      <c r="D5" s="3" t="s">
        <v>615</v>
      </c>
      <c r="E5" s="26" t="s">
        <v>616</v>
      </c>
    </row>
    <row r="6" spans="1:5">
      <c r="A6" s="2">
        <v>1</v>
      </c>
      <c r="B6" s="3">
        <v>0.59648508820099988</v>
      </c>
      <c r="C6" s="25">
        <f>SUM(B6/$B$2)</f>
        <v>1.7983367101132358E-4</v>
      </c>
      <c r="D6" s="3">
        <f>SUM(C6*$B$3)</f>
        <v>3.2807288588031369</v>
      </c>
      <c r="E6" s="26">
        <f>SUM(B6+(C6*$B$3))</f>
        <v>3.8772139470041367</v>
      </c>
    </row>
    <row r="7" spans="1:5">
      <c r="A7" s="2">
        <v>2</v>
      </c>
      <c r="B7" s="3">
        <v>1.7599730666009998</v>
      </c>
      <c r="C7" s="25">
        <f t="shared" ref="C7:C70" si="0">SUM(B7/$B$2)</f>
        <v>5.306124557153413E-4</v>
      </c>
      <c r="D7" s="3">
        <f t="shared" ref="D7:D70" si="1">SUM(C7*$B$3)</f>
        <v>9.6800314786217587</v>
      </c>
      <c r="E7" s="26">
        <f t="shared" ref="E7:E70" si="2">SUM(B7+(C7*$B$3))</f>
        <v>11.440004545222759</v>
      </c>
    </row>
    <row r="8" spans="1:5">
      <c r="A8" s="2">
        <v>3</v>
      </c>
      <c r="B8" s="3">
        <v>47.702574521584943</v>
      </c>
      <c r="C8" s="25">
        <f t="shared" si="0"/>
        <v>1.4381799750905278E-2</v>
      </c>
      <c r="D8" s="3">
        <f t="shared" si="1"/>
        <v>262.36902810793288</v>
      </c>
      <c r="E8" s="26">
        <f t="shared" si="2"/>
        <v>310.07160262951783</v>
      </c>
    </row>
    <row r="9" spans="1:5">
      <c r="A9" s="2">
        <v>4</v>
      </c>
      <c r="B9" s="3">
        <v>2.4769193385019999</v>
      </c>
      <c r="C9" s="25">
        <f t="shared" si="0"/>
        <v>7.4676384414769218E-4</v>
      </c>
      <c r="D9" s="3">
        <f t="shared" si="1"/>
        <v>13.623309141322244</v>
      </c>
      <c r="E9" s="26">
        <f t="shared" si="2"/>
        <v>16.100228479824242</v>
      </c>
    </row>
    <row r="10" spans="1:5">
      <c r="A10" s="2">
        <v>5</v>
      </c>
      <c r="B10" s="3">
        <v>0.94093729834799977</v>
      </c>
      <c r="C10" s="25">
        <f t="shared" si="0"/>
        <v>2.8368221083907086E-4</v>
      </c>
      <c r="D10" s="3">
        <f t="shared" si="1"/>
        <v>5.1752511673423687</v>
      </c>
      <c r="E10" s="26">
        <f t="shared" si="2"/>
        <v>6.1161884656903682</v>
      </c>
    </row>
    <row r="11" spans="1:5">
      <c r="A11" s="2">
        <v>6</v>
      </c>
      <c r="B11" s="3">
        <v>2.7247636080180011</v>
      </c>
      <c r="C11" s="25">
        <f t="shared" si="0"/>
        <v>8.2148615608445457E-4</v>
      </c>
      <c r="D11" s="3">
        <f t="shared" si="1"/>
        <v>14.986477917162841</v>
      </c>
      <c r="E11" s="26">
        <f t="shared" si="2"/>
        <v>17.711241525180842</v>
      </c>
    </row>
    <row r="12" spans="1:5">
      <c r="A12" s="2">
        <v>7</v>
      </c>
      <c r="B12" s="3">
        <v>0.84434270076299989</v>
      </c>
      <c r="C12" s="25">
        <f t="shared" si="0"/>
        <v>2.5456000572919471E-4</v>
      </c>
      <c r="D12" s="3">
        <f t="shared" si="1"/>
        <v>4.6439710227584383</v>
      </c>
      <c r="E12" s="26">
        <f t="shared" si="2"/>
        <v>5.4883137235214381</v>
      </c>
    </row>
    <row r="13" spans="1:5">
      <c r="A13" s="2">
        <v>8</v>
      </c>
      <c r="B13" s="3">
        <v>0.72512797846400023</v>
      </c>
      <c r="C13" s="25">
        <f t="shared" si="0"/>
        <v>2.1861808266405302E-4</v>
      </c>
      <c r="D13" s="3">
        <f t="shared" si="1"/>
        <v>3.9882778837729833</v>
      </c>
      <c r="E13" s="26">
        <f t="shared" si="2"/>
        <v>4.7134058622369839</v>
      </c>
    </row>
    <row r="14" spans="1:5">
      <c r="A14" s="2">
        <v>9</v>
      </c>
      <c r="B14" s="3">
        <v>2.4642017957310016</v>
      </c>
      <c r="C14" s="25">
        <f t="shared" si="0"/>
        <v>7.4292964535883411E-4</v>
      </c>
      <c r="D14" s="3">
        <f t="shared" si="1"/>
        <v>13.553361358205462</v>
      </c>
      <c r="E14" s="26">
        <f t="shared" si="2"/>
        <v>16.017563153936464</v>
      </c>
    </row>
    <row r="15" spans="1:5">
      <c r="A15" s="2">
        <v>10</v>
      </c>
      <c r="B15" s="3">
        <v>0.81972566664699986</v>
      </c>
      <c r="C15" s="25">
        <f t="shared" si="0"/>
        <v>2.4713824162802829E-4</v>
      </c>
      <c r="D15" s="3">
        <f t="shared" si="1"/>
        <v>4.5085748228532898</v>
      </c>
      <c r="E15" s="26">
        <f t="shared" si="2"/>
        <v>5.3283004895002897</v>
      </c>
    </row>
    <row r="16" spans="1:5">
      <c r="A16" s="2">
        <v>11</v>
      </c>
      <c r="B16" s="3">
        <v>1.3162536604640007</v>
      </c>
      <c r="C16" s="25">
        <f t="shared" si="0"/>
        <v>3.9683595185462464E-4</v>
      </c>
      <c r="D16" s="3">
        <f t="shared" si="1"/>
        <v>7.2395294615217072</v>
      </c>
      <c r="E16" s="26">
        <f t="shared" si="2"/>
        <v>8.5557831219857086</v>
      </c>
    </row>
    <row r="17" spans="1:5">
      <c r="A17" s="2">
        <v>12</v>
      </c>
      <c r="B17" s="3">
        <v>2.4938610641920005</v>
      </c>
      <c r="C17" s="25">
        <f t="shared" si="0"/>
        <v>7.5187158746662156E-4</v>
      </c>
      <c r="D17" s="3">
        <f t="shared" si="1"/>
        <v>13.716490361588361</v>
      </c>
      <c r="E17" s="26">
        <f t="shared" si="2"/>
        <v>16.210351425780363</v>
      </c>
    </row>
    <row r="18" spans="1:5">
      <c r="A18" s="2">
        <v>13</v>
      </c>
      <c r="B18" s="3">
        <v>4.2542581349329991</v>
      </c>
      <c r="C18" s="25">
        <f t="shared" si="0"/>
        <v>1.2826118757506696E-3</v>
      </c>
      <c r="D18" s="3">
        <f t="shared" si="1"/>
        <v>23.398853906251439</v>
      </c>
      <c r="E18" s="26">
        <f t="shared" si="2"/>
        <v>27.653112041184439</v>
      </c>
    </row>
    <row r="19" spans="1:5">
      <c r="A19" s="2">
        <v>14</v>
      </c>
      <c r="B19" s="3">
        <v>2.1510562388689998</v>
      </c>
      <c r="C19" s="25">
        <f t="shared" si="0"/>
        <v>6.4851971598202027E-4</v>
      </c>
      <c r="D19" s="3">
        <f t="shared" si="1"/>
        <v>11.831028837703357</v>
      </c>
      <c r="E19" s="26">
        <f t="shared" si="2"/>
        <v>13.982085076572357</v>
      </c>
    </row>
    <row r="20" spans="1:5">
      <c r="A20" s="2">
        <v>15</v>
      </c>
      <c r="B20" s="3">
        <v>1.0321305937070004</v>
      </c>
      <c r="C20" s="25">
        <f t="shared" si="0"/>
        <v>3.1117598293904116E-4</v>
      </c>
      <c r="D20" s="3">
        <f t="shared" si="1"/>
        <v>5.6768235984587276</v>
      </c>
      <c r="E20" s="26">
        <f t="shared" si="2"/>
        <v>6.7089541921657281</v>
      </c>
    </row>
    <row r="21" spans="1:5">
      <c r="A21" s="2">
        <v>16</v>
      </c>
      <c r="B21" s="3">
        <v>4.744632058459997</v>
      </c>
      <c r="C21" s="25">
        <f t="shared" si="0"/>
        <v>1.4304542017039544E-3</v>
      </c>
      <c r="D21" s="3">
        <f t="shared" si="1"/>
        <v>26.09596053027726</v>
      </c>
      <c r="E21" s="26">
        <f t="shared" si="2"/>
        <v>30.840592588737259</v>
      </c>
    </row>
    <row r="22" spans="1:5">
      <c r="A22" s="2">
        <v>17</v>
      </c>
      <c r="B22" s="3">
        <v>1.1640583685309998</v>
      </c>
      <c r="C22" s="25">
        <f t="shared" si="0"/>
        <v>3.5095075103342869E-4</v>
      </c>
      <c r="D22" s="3">
        <f t="shared" si="1"/>
        <v>6.4024398237497229</v>
      </c>
      <c r="E22" s="26">
        <f t="shared" si="2"/>
        <v>7.5664981922807222</v>
      </c>
    </row>
    <row r="23" spans="1:5">
      <c r="A23" s="2">
        <v>18</v>
      </c>
      <c r="B23" s="3">
        <v>2.6123904489560008</v>
      </c>
      <c r="C23" s="25">
        <f t="shared" si="0"/>
        <v>7.8760688882865829E-4</v>
      </c>
      <c r="D23" s="3">
        <f t="shared" si="1"/>
        <v>14.368414074189873</v>
      </c>
      <c r="E23" s="26">
        <f t="shared" si="2"/>
        <v>16.980804523145874</v>
      </c>
    </row>
    <row r="24" spans="1:5">
      <c r="A24" s="2">
        <v>19</v>
      </c>
      <c r="B24" s="3">
        <v>1.5252183721829995</v>
      </c>
      <c r="C24" s="25">
        <f t="shared" si="0"/>
        <v>4.5983650620810981E-4</v>
      </c>
      <c r="D24" s="3">
        <f t="shared" si="1"/>
        <v>8.3888567016638476</v>
      </c>
      <c r="E24" s="26">
        <f t="shared" si="2"/>
        <v>9.9140750738468473</v>
      </c>
    </row>
    <row r="25" spans="1:5">
      <c r="A25" s="2">
        <v>20</v>
      </c>
      <c r="B25" s="3">
        <v>2.5723876926150013</v>
      </c>
      <c r="C25" s="25">
        <f t="shared" si="0"/>
        <v>7.7554649928049694E-4</v>
      </c>
      <c r="D25" s="3">
        <f t="shared" si="1"/>
        <v>14.148394831872514</v>
      </c>
      <c r="E25" s="26">
        <f t="shared" si="2"/>
        <v>16.720782524487515</v>
      </c>
    </row>
    <row r="26" spans="1:5">
      <c r="A26" s="2">
        <v>21</v>
      </c>
      <c r="B26" s="3">
        <v>3.000151850743999</v>
      </c>
      <c r="C26" s="25">
        <f t="shared" si="0"/>
        <v>9.045126719561897E-4</v>
      </c>
      <c r="D26" s="3">
        <f t="shared" si="1"/>
        <v>16.50114135663145</v>
      </c>
      <c r="E26" s="26">
        <f t="shared" si="2"/>
        <v>19.501293207375451</v>
      </c>
    </row>
    <row r="27" spans="1:5">
      <c r="A27" s="2">
        <v>22</v>
      </c>
      <c r="B27" s="3">
        <v>1.0697046635430001</v>
      </c>
      <c r="C27" s="25">
        <f t="shared" si="0"/>
        <v>3.2250415031003621E-4</v>
      </c>
      <c r="D27" s="3">
        <f t="shared" si="1"/>
        <v>5.8834848171413805</v>
      </c>
      <c r="E27" s="26">
        <f t="shared" si="2"/>
        <v>6.9531894806843804</v>
      </c>
    </row>
    <row r="28" spans="1:5">
      <c r="A28" s="2">
        <v>23</v>
      </c>
      <c r="B28" s="3">
        <v>2.618123442458999</v>
      </c>
      <c r="C28" s="25">
        <f t="shared" si="0"/>
        <v>7.8933532309788314E-4</v>
      </c>
      <c r="D28" s="3">
        <f t="shared" si="1"/>
        <v>14.399946123531363</v>
      </c>
      <c r="E28" s="26">
        <f t="shared" si="2"/>
        <v>17.018069565990363</v>
      </c>
    </row>
    <row r="29" spans="1:5">
      <c r="A29" s="2">
        <v>24</v>
      </c>
      <c r="B29" s="3">
        <v>4.0012071726860006</v>
      </c>
      <c r="C29" s="25">
        <f t="shared" si="0"/>
        <v>1.2063198034189453E-3</v>
      </c>
      <c r="D29" s="3">
        <f t="shared" si="1"/>
        <v>22.007047789026462</v>
      </c>
      <c r="E29" s="26">
        <f t="shared" si="2"/>
        <v>26.008254961712463</v>
      </c>
    </row>
    <row r="30" spans="1:5">
      <c r="A30" s="2">
        <v>25</v>
      </c>
      <c r="B30" s="3">
        <v>1.4848444771589999</v>
      </c>
      <c r="C30" s="25">
        <f t="shared" si="0"/>
        <v>4.476642224430796E-4</v>
      </c>
      <c r="D30" s="3">
        <f t="shared" si="1"/>
        <v>8.1667961587137974</v>
      </c>
      <c r="E30" s="26">
        <f t="shared" si="2"/>
        <v>9.6516406358727966</v>
      </c>
    </row>
    <row r="31" spans="1:5">
      <c r="A31" s="2">
        <v>26</v>
      </c>
      <c r="B31" s="3">
        <v>1.8581918269339999</v>
      </c>
      <c r="C31" s="25">
        <f t="shared" si="0"/>
        <v>5.602243279687392E-4</v>
      </c>
      <c r="D31" s="3">
        <f t="shared" si="1"/>
        <v>10.220244684072018</v>
      </c>
      <c r="E31" s="26">
        <f t="shared" si="2"/>
        <v>12.078436511006018</v>
      </c>
    </row>
    <row r="32" spans="1:5">
      <c r="A32" s="2">
        <v>27</v>
      </c>
      <c r="B32" s="3">
        <v>2.6823276605249995</v>
      </c>
      <c r="C32" s="25">
        <f t="shared" si="0"/>
        <v>8.086921862577711E-4</v>
      </c>
      <c r="D32" s="3">
        <f t="shared" si="1"/>
        <v>14.753075875192547</v>
      </c>
      <c r="E32" s="26">
        <f t="shared" si="2"/>
        <v>17.435403535717548</v>
      </c>
    </row>
    <row r="33" spans="1:5">
      <c r="A33" s="2">
        <v>28</v>
      </c>
      <c r="B33" s="3">
        <v>0.59495281249199994</v>
      </c>
      <c r="C33" s="25">
        <f t="shared" si="0"/>
        <v>1.7937170679595315E-4</v>
      </c>
      <c r="D33" s="3">
        <f t="shared" si="1"/>
        <v>3.2723011860287499</v>
      </c>
      <c r="E33" s="26">
        <f t="shared" si="2"/>
        <v>3.8672539985207499</v>
      </c>
    </row>
    <row r="34" spans="1:5">
      <c r="A34" s="2">
        <v>29</v>
      </c>
      <c r="B34" s="3">
        <v>1.8895908282680005</v>
      </c>
      <c r="C34" s="25">
        <f t="shared" si="0"/>
        <v>5.6969078033725171E-4</v>
      </c>
      <c r="D34" s="3">
        <f t="shared" si="1"/>
        <v>10.392942395803146</v>
      </c>
      <c r="E34" s="26">
        <f t="shared" si="2"/>
        <v>12.282533224071146</v>
      </c>
    </row>
    <row r="35" spans="1:5">
      <c r="A35" s="2">
        <v>30</v>
      </c>
      <c r="B35" s="3">
        <v>1.322191657958</v>
      </c>
      <c r="C35" s="25">
        <f t="shared" si="0"/>
        <v>3.9862619256461889E-4</v>
      </c>
      <c r="D35" s="3">
        <f t="shared" si="1"/>
        <v>7.2721890537351834</v>
      </c>
      <c r="E35" s="26">
        <f t="shared" si="2"/>
        <v>8.5943807116931836</v>
      </c>
    </row>
    <row r="36" spans="1:5">
      <c r="A36" s="2">
        <v>31</v>
      </c>
      <c r="B36" s="3">
        <v>2.6537500970699996</v>
      </c>
      <c r="C36" s="25">
        <f t="shared" si="0"/>
        <v>8.0007636627110301E-4</v>
      </c>
      <c r="D36" s="3">
        <f t="shared" si="1"/>
        <v>14.595896359734981</v>
      </c>
      <c r="E36" s="26">
        <f t="shared" si="2"/>
        <v>17.249646456804982</v>
      </c>
    </row>
    <row r="37" spans="1:5">
      <c r="A37" s="2">
        <v>32</v>
      </c>
      <c r="B37" s="3">
        <v>2.383917353775002</v>
      </c>
      <c r="C37" s="25">
        <f t="shared" si="0"/>
        <v>7.1872477216479089E-4</v>
      </c>
      <c r="D37" s="3">
        <f t="shared" si="1"/>
        <v>13.111788734097891</v>
      </c>
      <c r="E37" s="26">
        <f t="shared" si="2"/>
        <v>15.495706087872893</v>
      </c>
    </row>
    <row r="38" spans="1:5">
      <c r="A38" s="2">
        <v>33</v>
      </c>
      <c r="B38" s="3">
        <v>2.0152688071710001</v>
      </c>
      <c r="C38" s="25">
        <f t="shared" si="0"/>
        <v>6.0758130393705396E-4</v>
      </c>
      <c r="D38" s="3">
        <f t="shared" si="1"/>
        <v>11.084184105711884</v>
      </c>
      <c r="E38" s="26">
        <f t="shared" si="2"/>
        <v>13.099452912882885</v>
      </c>
    </row>
    <row r="39" spans="1:5">
      <c r="A39" s="2">
        <v>34</v>
      </c>
      <c r="B39" s="3">
        <v>1.1322205864680002</v>
      </c>
      <c r="C39" s="25">
        <f t="shared" si="0"/>
        <v>3.4135201111770708E-4</v>
      </c>
      <c r="D39" s="3">
        <f t="shared" si="1"/>
        <v>6.2273287732297646</v>
      </c>
      <c r="E39" s="26">
        <f t="shared" si="2"/>
        <v>7.3595493596977644</v>
      </c>
    </row>
    <row r="40" spans="1:5">
      <c r="A40" s="2">
        <v>35</v>
      </c>
      <c r="B40" s="3">
        <v>2.8746454299430022</v>
      </c>
      <c r="C40" s="25">
        <f t="shared" si="0"/>
        <v>8.6667387123074791E-4</v>
      </c>
      <c r="D40" s="3">
        <f t="shared" si="1"/>
        <v>15.810843233791923</v>
      </c>
      <c r="E40" s="26">
        <f t="shared" si="2"/>
        <v>18.685488663734926</v>
      </c>
    </row>
    <row r="41" spans="1:5">
      <c r="A41" s="2">
        <v>36</v>
      </c>
      <c r="B41" s="3">
        <v>1.2578582175849999</v>
      </c>
      <c r="C41" s="25">
        <f t="shared" si="0"/>
        <v>3.7923037030532692E-4</v>
      </c>
      <c r="D41" s="3">
        <f t="shared" si="1"/>
        <v>6.9183485661978485</v>
      </c>
      <c r="E41" s="26">
        <f t="shared" si="2"/>
        <v>8.1762067837828489</v>
      </c>
    </row>
    <row r="42" spans="1:5">
      <c r="A42" s="2">
        <v>37</v>
      </c>
      <c r="B42" s="3">
        <v>1.1482268566020002</v>
      </c>
      <c r="C42" s="25">
        <f t="shared" si="0"/>
        <v>3.461777249106161E-4</v>
      </c>
      <c r="D42" s="3">
        <f t="shared" si="1"/>
        <v>6.3153648924708836</v>
      </c>
      <c r="E42" s="26">
        <f t="shared" si="2"/>
        <v>7.4635917490728838</v>
      </c>
    </row>
    <row r="43" spans="1:5">
      <c r="A43" s="2">
        <v>38</v>
      </c>
      <c r="B43" s="3">
        <v>0.76371493917400013</v>
      </c>
      <c r="C43" s="25">
        <f t="shared" si="0"/>
        <v>2.3025162545483381E-4</v>
      </c>
      <c r="D43" s="3">
        <f t="shared" si="1"/>
        <v>4.2005101056322172</v>
      </c>
      <c r="E43" s="26">
        <f t="shared" si="2"/>
        <v>4.9642250448062173</v>
      </c>
    </row>
    <row r="44" spans="1:5">
      <c r="A44" s="2">
        <v>39</v>
      </c>
      <c r="B44" s="3">
        <v>3.3333682118590016</v>
      </c>
      <c r="C44" s="25">
        <f t="shared" si="0"/>
        <v>1.0049737273047405E-3</v>
      </c>
      <c r="D44" s="3">
        <f t="shared" si="1"/>
        <v>18.333865348831203</v>
      </c>
      <c r="E44" s="26">
        <f t="shared" si="2"/>
        <v>21.667233560690207</v>
      </c>
    </row>
    <row r="45" spans="1:5">
      <c r="A45" s="2">
        <v>40</v>
      </c>
      <c r="B45" s="3">
        <v>2.2385974284189998</v>
      </c>
      <c r="C45" s="25">
        <f t="shared" si="0"/>
        <v>6.7491241848688106E-4</v>
      </c>
      <c r="D45" s="3">
        <f t="shared" si="1"/>
        <v>12.312514314158156</v>
      </c>
      <c r="E45" s="26">
        <f t="shared" si="2"/>
        <v>14.551111742577156</v>
      </c>
    </row>
    <row r="46" spans="1:5">
      <c r="A46" s="2">
        <v>41</v>
      </c>
      <c r="B46" s="3">
        <v>3.3836636141560028</v>
      </c>
      <c r="C46" s="25">
        <f t="shared" si="0"/>
        <v>1.0201372360143046E-3</v>
      </c>
      <c r="D46" s="3">
        <f t="shared" si="1"/>
        <v>18.610495194312406</v>
      </c>
      <c r="E46" s="26">
        <f t="shared" si="2"/>
        <v>21.994158808468409</v>
      </c>
    </row>
    <row r="47" spans="1:5">
      <c r="A47" s="2">
        <v>42</v>
      </c>
      <c r="B47" s="3">
        <v>2.4007730260140008</v>
      </c>
      <c r="C47" s="25">
        <f t="shared" si="0"/>
        <v>7.2380657131796821E-4</v>
      </c>
      <c r="D47" s="3">
        <f t="shared" si="1"/>
        <v>13.204496651601394</v>
      </c>
      <c r="E47" s="26">
        <f t="shared" si="2"/>
        <v>15.605269677615395</v>
      </c>
    </row>
    <row r="48" spans="1:5">
      <c r="A48" s="2">
        <v>43</v>
      </c>
      <c r="B48" s="3">
        <v>1.4326133596340007</v>
      </c>
      <c r="C48" s="25">
        <f t="shared" si="0"/>
        <v>4.3191711695570936E-4</v>
      </c>
      <c r="D48" s="3">
        <f t="shared" si="1"/>
        <v>7.879519681931094</v>
      </c>
      <c r="E48" s="26">
        <f t="shared" si="2"/>
        <v>9.3121330415650938</v>
      </c>
    </row>
    <row r="49" spans="1:5">
      <c r="A49" s="2">
        <v>44</v>
      </c>
      <c r="B49" s="3">
        <v>4.890167355262002</v>
      </c>
      <c r="C49" s="25">
        <f t="shared" si="0"/>
        <v>1.4743314874958965E-3</v>
      </c>
      <c r="D49" s="3">
        <f t="shared" si="1"/>
        <v>26.896419515149528</v>
      </c>
      <c r="E49" s="26">
        <f t="shared" si="2"/>
        <v>31.786586870411529</v>
      </c>
    </row>
    <row r="50" spans="1:5">
      <c r="A50" s="2">
        <v>45</v>
      </c>
      <c r="B50" s="3">
        <v>2.5370669595039992</v>
      </c>
      <c r="C50" s="25">
        <f t="shared" si="0"/>
        <v>7.6489768806323763E-4</v>
      </c>
      <c r="D50" s="3">
        <f t="shared" si="1"/>
        <v>13.954127195139405</v>
      </c>
      <c r="E50" s="26">
        <f t="shared" si="2"/>
        <v>16.491194154643402</v>
      </c>
    </row>
    <row r="51" spans="1:5">
      <c r="A51" s="2">
        <v>46</v>
      </c>
      <c r="B51" s="3">
        <v>3.5601862346509994</v>
      </c>
      <c r="C51" s="25">
        <f t="shared" si="0"/>
        <v>1.0733568579094572E-3</v>
      </c>
      <c r="D51" s="3">
        <f t="shared" si="1"/>
        <v>19.5813876218769</v>
      </c>
      <c r="E51" s="26">
        <f t="shared" si="2"/>
        <v>23.141573856527899</v>
      </c>
    </row>
    <row r="52" spans="1:5">
      <c r="A52" s="2">
        <v>47</v>
      </c>
      <c r="B52" s="3">
        <v>1.1627847066249999</v>
      </c>
      <c r="C52" s="25">
        <f t="shared" si="0"/>
        <v>3.5056675602548301E-4</v>
      </c>
      <c r="D52" s="3">
        <f t="shared" si="1"/>
        <v>6.3954345532844146</v>
      </c>
      <c r="E52" s="26">
        <f t="shared" si="2"/>
        <v>7.5582192599094142</v>
      </c>
    </row>
    <row r="53" spans="1:5">
      <c r="A53" s="2">
        <v>48</v>
      </c>
      <c r="B53" s="3">
        <v>0.93536316038400025</v>
      </c>
      <c r="C53" s="25">
        <f t="shared" si="0"/>
        <v>2.8200166976165194E-4</v>
      </c>
      <c r="D53" s="3">
        <f t="shared" si="1"/>
        <v>5.144592839677216</v>
      </c>
      <c r="E53" s="26">
        <f t="shared" si="2"/>
        <v>6.0799560000612161</v>
      </c>
    </row>
    <row r="54" spans="1:5">
      <c r="A54" s="2">
        <v>49</v>
      </c>
      <c r="B54" s="3">
        <v>5.0896204616640031</v>
      </c>
      <c r="C54" s="25">
        <f t="shared" si="0"/>
        <v>1.5344643978207181E-3</v>
      </c>
      <c r="D54" s="3">
        <f t="shared" si="1"/>
        <v>27.99343195535068</v>
      </c>
      <c r="E54" s="26">
        <f t="shared" si="2"/>
        <v>33.083052417014684</v>
      </c>
    </row>
    <row r="55" spans="1:5">
      <c r="A55" s="2">
        <v>50</v>
      </c>
      <c r="B55" s="3">
        <v>3.0749882922020002</v>
      </c>
      <c r="C55" s="25">
        <f t="shared" si="0"/>
        <v>9.2707503312670285E-4</v>
      </c>
      <c r="D55" s="3">
        <f t="shared" si="1"/>
        <v>16.912749422009714</v>
      </c>
      <c r="E55" s="26">
        <f t="shared" si="2"/>
        <v>19.987737714211715</v>
      </c>
    </row>
    <row r="56" spans="1:5">
      <c r="A56" s="2">
        <v>51</v>
      </c>
      <c r="B56" s="3">
        <v>4.1627155388289978</v>
      </c>
      <c r="C56" s="25">
        <f t="shared" si="0"/>
        <v>1.2550127933311237E-3</v>
      </c>
      <c r="D56" s="3">
        <f t="shared" si="1"/>
        <v>22.89536028539003</v>
      </c>
      <c r="E56" s="26">
        <f t="shared" si="2"/>
        <v>27.058075824219028</v>
      </c>
    </row>
    <row r="57" spans="1:5">
      <c r="A57" s="2">
        <v>52</v>
      </c>
      <c r="B57" s="3">
        <v>7.4948020712000005E-2</v>
      </c>
      <c r="C57" s="25">
        <f t="shared" si="0"/>
        <v>2.2596001084154314E-5</v>
      </c>
      <c r="D57" s="3">
        <f t="shared" si="1"/>
        <v>0.41222176266236704</v>
      </c>
      <c r="E57" s="26">
        <f t="shared" si="2"/>
        <v>0.48716978337436706</v>
      </c>
    </row>
    <row r="58" spans="1:5">
      <c r="A58" s="2">
        <v>53</v>
      </c>
      <c r="B58" s="3">
        <v>2.9864561729029986</v>
      </c>
      <c r="C58" s="25">
        <f t="shared" si="0"/>
        <v>9.0038357623887046E-4</v>
      </c>
      <c r="D58" s="3">
        <f t="shared" si="1"/>
        <v>16.42581373080705</v>
      </c>
      <c r="E58" s="26">
        <f t="shared" si="2"/>
        <v>19.412269903710047</v>
      </c>
    </row>
    <row r="59" spans="1:5">
      <c r="A59" s="2">
        <v>54</v>
      </c>
      <c r="B59" s="3">
        <v>3.7761640183390006</v>
      </c>
      <c r="C59" s="25">
        <f t="shared" si="0"/>
        <v>1.1384717760621382E-3</v>
      </c>
      <c r="D59" s="3">
        <f t="shared" si="1"/>
        <v>20.769287473560702</v>
      </c>
      <c r="E59" s="26">
        <f t="shared" si="2"/>
        <v>24.545451491899701</v>
      </c>
    </row>
    <row r="60" spans="1:5">
      <c r="A60" s="2">
        <v>55</v>
      </c>
      <c r="B60" s="3">
        <v>13.402574341289995</v>
      </c>
      <c r="C60" s="25">
        <f t="shared" si="0"/>
        <v>4.0407282469803601E-3</v>
      </c>
      <c r="D60" s="3">
        <f t="shared" si="1"/>
        <v>73.715526663606568</v>
      </c>
      <c r="E60" s="26">
        <f t="shared" si="2"/>
        <v>87.118101004896559</v>
      </c>
    </row>
    <row r="61" spans="1:5">
      <c r="A61" s="2">
        <v>56</v>
      </c>
      <c r="B61" s="3">
        <v>3.5276985388790014</v>
      </c>
      <c r="C61" s="25">
        <f t="shared" si="0"/>
        <v>1.0635621761832166E-3</v>
      </c>
      <c r="D61" s="3">
        <f t="shared" si="1"/>
        <v>19.402701979631146</v>
      </c>
      <c r="E61" s="26">
        <f t="shared" si="2"/>
        <v>22.930400518510147</v>
      </c>
    </row>
    <row r="62" spans="1:5">
      <c r="A62" s="2">
        <v>57</v>
      </c>
      <c r="B62" s="3">
        <v>4.1262042047029981</v>
      </c>
      <c r="C62" s="25">
        <f t="shared" si="0"/>
        <v>1.2440050290478582E-3</v>
      </c>
      <c r="D62" s="3">
        <f t="shared" si="1"/>
        <v>22.694544221568826</v>
      </c>
      <c r="E62" s="26">
        <f t="shared" si="2"/>
        <v>26.820748426271823</v>
      </c>
    </row>
    <row r="63" spans="1:5">
      <c r="A63" s="2">
        <v>58</v>
      </c>
      <c r="B63" s="3">
        <v>2.2146952824240009</v>
      </c>
      <c r="C63" s="25">
        <f t="shared" si="0"/>
        <v>6.6770618526436538E-4</v>
      </c>
      <c r="D63" s="3">
        <f t="shared" si="1"/>
        <v>12.181050071875717</v>
      </c>
      <c r="E63" s="26">
        <f t="shared" si="2"/>
        <v>14.395745354299718</v>
      </c>
    </row>
    <row r="64" spans="1:5">
      <c r="A64" s="2">
        <v>59</v>
      </c>
      <c r="B64" s="3">
        <v>2.9825525675079989</v>
      </c>
      <c r="C64" s="25">
        <f t="shared" si="0"/>
        <v>8.9920668229424622E-4</v>
      </c>
      <c r="D64" s="3">
        <f t="shared" si="1"/>
        <v>16.40434350275595</v>
      </c>
      <c r="E64" s="26">
        <f t="shared" si="2"/>
        <v>19.386896070263948</v>
      </c>
    </row>
    <row r="65" spans="1:5">
      <c r="A65" s="2">
        <v>60</v>
      </c>
      <c r="B65" s="3">
        <v>2.4924123670340004</v>
      </c>
      <c r="C65" s="25">
        <f t="shared" si="0"/>
        <v>7.5143482126196657E-4</v>
      </c>
      <c r="D65" s="3">
        <f t="shared" si="1"/>
        <v>13.708522379373999</v>
      </c>
      <c r="E65" s="26">
        <f t="shared" si="2"/>
        <v>16.200934746407999</v>
      </c>
    </row>
    <row r="66" spans="1:5">
      <c r="A66" s="2">
        <v>61</v>
      </c>
      <c r="B66" s="3">
        <v>3.4531394883059994</v>
      </c>
      <c r="C66" s="25">
        <f t="shared" si="0"/>
        <v>1.0410834453031183E-3</v>
      </c>
      <c r="D66" s="3">
        <f t="shared" si="1"/>
        <v>18.992619592429232</v>
      </c>
      <c r="E66" s="26">
        <f t="shared" si="2"/>
        <v>22.445759080735233</v>
      </c>
    </row>
    <row r="67" spans="1:5">
      <c r="A67" s="2">
        <v>62</v>
      </c>
      <c r="B67" s="3">
        <v>7.2612441654010045</v>
      </c>
      <c r="C67" s="25">
        <f t="shared" si="0"/>
        <v>2.1891849774685252E-3</v>
      </c>
      <c r="D67" s="3">
        <f t="shared" si="1"/>
        <v>39.937583948820404</v>
      </c>
      <c r="E67" s="26">
        <f t="shared" si="2"/>
        <v>47.198828114221406</v>
      </c>
    </row>
    <row r="68" spans="1:5">
      <c r="A68" s="2">
        <v>63</v>
      </c>
      <c r="B68" s="3">
        <v>6.8851615151300019</v>
      </c>
      <c r="C68" s="25">
        <f t="shared" si="0"/>
        <v>2.0758002090313435E-3</v>
      </c>
      <c r="D68" s="3">
        <f t="shared" si="1"/>
        <v>37.869090991585765</v>
      </c>
      <c r="E68" s="26">
        <f t="shared" si="2"/>
        <v>44.754252506715765</v>
      </c>
    </row>
    <row r="69" spans="1:5">
      <c r="A69" s="2">
        <v>64</v>
      </c>
      <c r="B69" s="3">
        <v>5.1641991043930018</v>
      </c>
      <c r="C69" s="25">
        <f t="shared" si="0"/>
        <v>1.5569490355196213E-3</v>
      </c>
      <c r="D69" s="3">
        <f t="shared" si="1"/>
        <v>28.403622101410033</v>
      </c>
      <c r="E69" s="26">
        <f t="shared" si="2"/>
        <v>33.567821205803035</v>
      </c>
    </row>
    <row r="70" spans="1:5">
      <c r="A70" s="2">
        <v>65</v>
      </c>
      <c r="B70" s="3">
        <v>4.2602101066870031</v>
      </c>
      <c r="C70" s="25">
        <f t="shared" si="0"/>
        <v>1.2844063295458289E-3</v>
      </c>
      <c r="D70" s="3">
        <f t="shared" si="1"/>
        <v>23.431590358321067</v>
      </c>
      <c r="E70" s="26">
        <f t="shared" si="2"/>
        <v>27.691800465008072</v>
      </c>
    </row>
    <row r="71" spans="1:5">
      <c r="A71" s="2">
        <v>66</v>
      </c>
      <c r="B71" s="3">
        <v>8.3506845980820046</v>
      </c>
      <c r="C71" s="25">
        <f t="shared" ref="C71:C134" si="3">SUM(B71/$B$2)</f>
        <v>2.5176392443607256E-3</v>
      </c>
      <c r="D71" s="3">
        <f t="shared" ref="D71:D134" si="4">SUM(C71*$B$3)</f>
        <v>45.929617510335241</v>
      </c>
      <c r="E71" s="26">
        <f t="shared" ref="E71:E134" si="5">SUM(B71+(C71*$B$3))</f>
        <v>54.280302108417246</v>
      </c>
    </row>
    <row r="72" spans="1:5">
      <c r="A72" s="2">
        <v>67</v>
      </c>
      <c r="B72" s="3">
        <v>14.927869623266002</v>
      </c>
      <c r="C72" s="25">
        <f t="shared" si="3"/>
        <v>4.5005879406422502E-3</v>
      </c>
      <c r="D72" s="3">
        <f t="shared" si="4"/>
        <v>82.104806376980918</v>
      </c>
      <c r="E72" s="26">
        <f t="shared" si="5"/>
        <v>97.032676000246923</v>
      </c>
    </row>
    <row r="73" spans="1:5">
      <c r="A73" s="2">
        <v>68</v>
      </c>
      <c r="B73" s="3">
        <v>5.600904241646</v>
      </c>
      <c r="C73" s="25">
        <f t="shared" si="3"/>
        <v>1.6886108147244798E-3</v>
      </c>
      <c r="D73" s="3">
        <f t="shared" si="4"/>
        <v>30.805544923813788</v>
      </c>
      <c r="E73" s="26">
        <f t="shared" si="5"/>
        <v>36.40644916545979</v>
      </c>
    </row>
    <row r="74" spans="1:5">
      <c r="A74" s="2">
        <v>69</v>
      </c>
      <c r="B74" s="3">
        <v>5.0458551597720058</v>
      </c>
      <c r="C74" s="25">
        <f t="shared" si="3"/>
        <v>1.5212696423140984E-3</v>
      </c>
      <c r="D74" s="3">
        <f t="shared" si="4"/>
        <v>27.752718328519958</v>
      </c>
      <c r="E74" s="26">
        <f t="shared" si="5"/>
        <v>32.798573488291964</v>
      </c>
    </row>
    <row r="75" spans="1:5">
      <c r="A75" s="2">
        <v>70</v>
      </c>
      <c r="B75" s="3">
        <v>21.417035061087951</v>
      </c>
      <c r="C75" s="25">
        <f t="shared" si="3"/>
        <v>6.4569997027583981E-3</v>
      </c>
      <c r="D75" s="3">
        <f t="shared" si="4"/>
        <v>117.79587853038312</v>
      </c>
      <c r="E75" s="26">
        <f t="shared" si="5"/>
        <v>139.21291359147108</v>
      </c>
    </row>
    <row r="76" spans="1:5">
      <c r="A76" s="2">
        <v>71</v>
      </c>
      <c r="B76" s="3">
        <v>10.932385648596998</v>
      </c>
      <c r="C76" s="25">
        <f t="shared" si="3"/>
        <v>3.2959936182616078E-3</v>
      </c>
      <c r="D76" s="3">
        <f t="shared" si="4"/>
        <v>60.129236761123266</v>
      </c>
      <c r="E76" s="26">
        <f t="shared" si="5"/>
        <v>71.061622409720258</v>
      </c>
    </row>
    <row r="77" spans="1:5">
      <c r="A77" s="2">
        <v>72</v>
      </c>
      <c r="B77" s="3">
        <v>15.898208421710983</v>
      </c>
      <c r="C77" s="25">
        <f t="shared" si="3"/>
        <v>4.7931343792722066E-3</v>
      </c>
      <c r="D77" s="3">
        <f t="shared" si="4"/>
        <v>87.441768795397792</v>
      </c>
      <c r="E77" s="26">
        <f t="shared" si="5"/>
        <v>103.33997721710878</v>
      </c>
    </row>
    <row r="78" spans="1:5">
      <c r="A78" s="2">
        <v>73</v>
      </c>
      <c r="B78" s="3">
        <v>5.2198850466950004</v>
      </c>
      <c r="C78" s="25">
        <f t="shared" si="3"/>
        <v>1.573737732548236E-3</v>
      </c>
      <c r="D78" s="3">
        <f t="shared" si="4"/>
        <v>28.709900467044971</v>
      </c>
      <c r="E78" s="26">
        <f t="shared" si="5"/>
        <v>33.929785513739972</v>
      </c>
    </row>
    <row r="79" spans="1:5">
      <c r="A79" s="2">
        <v>74</v>
      </c>
      <c r="B79" s="3">
        <v>2.0030748065909996</v>
      </c>
      <c r="C79" s="25">
        <f t="shared" si="3"/>
        <v>6.0390494734073152E-4</v>
      </c>
      <c r="D79" s="3">
        <f t="shared" si="4"/>
        <v>11.017115858075172</v>
      </c>
      <c r="E79" s="26">
        <f t="shared" si="5"/>
        <v>13.020190664666172</v>
      </c>
    </row>
    <row r="80" spans="1:5">
      <c r="A80" s="2">
        <v>75</v>
      </c>
      <c r="B80" s="3">
        <v>2.7304061581430008</v>
      </c>
      <c r="C80" s="25">
        <f t="shared" si="3"/>
        <v>8.2318732267338732E-4</v>
      </c>
      <c r="D80" s="3">
        <f t="shared" si="4"/>
        <v>15.017512518695231</v>
      </c>
      <c r="E80" s="26">
        <f t="shared" si="5"/>
        <v>17.747918676838232</v>
      </c>
    </row>
    <row r="81" spans="1:5">
      <c r="A81" s="2">
        <v>76</v>
      </c>
      <c r="B81" s="3">
        <v>12.116414002658995</v>
      </c>
      <c r="C81" s="25">
        <f t="shared" si="3"/>
        <v>3.6529650995347708E-3</v>
      </c>
      <c r="D81" s="3">
        <f t="shared" si="4"/>
        <v>66.641513543310666</v>
      </c>
      <c r="E81" s="26">
        <f t="shared" si="5"/>
        <v>78.757927545969665</v>
      </c>
    </row>
    <row r="82" spans="1:5">
      <c r="A82" s="2">
        <v>77</v>
      </c>
      <c r="B82" s="3">
        <v>0.8020647523290001</v>
      </c>
      <c r="C82" s="25">
        <f t="shared" si="3"/>
        <v>2.4181367087505065E-4</v>
      </c>
      <c r="D82" s="3">
        <f t="shared" si="4"/>
        <v>4.4114379917370918</v>
      </c>
      <c r="E82" s="26">
        <f t="shared" si="5"/>
        <v>5.2135027440660924</v>
      </c>
    </row>
    <row r="83" spans="1:5">
      <c r="A83" s="2">
        <v>78</v>
      </c>
      <c r="B83" s="3">
        <v>0.5786860759650001</v>
      </c>
      <c r="C83" s="25">
        <f t="shared" si="3"/>
        <v>1.7446746526018049E-4</v>
      </c>
      <c r="D83" s="3">
        <f t="shared" si="4"/>
        <v>3.1828324750444912</v>
      </c>
      <c r="E83" s="26">
        <f t="shared" si="5"/>
        <v>3.7615185510094911</v>
      </c>
    </row>
    <row r="84" spans="1:5">
      <c r="A84" s="2">
        <v>79</v>
      </c>
      <c r="B84" s="3">
        <v>4.2142770728000004E-2</v>
      </c>
      <c r="C84" s="25">
        <f t="shared" si="3"/>
        <v>1.2705580267667932E-5</v>
      </c>
      <c r="D84" s="3">
        <f t="shared" si="4"/>
        <v>0.23178953984292061</v>
      </c>
      <c r="E84" s="26">
        <f t="shared" si="5"/>
        <v>0.2739323105709206</v>
      </c>
    </row>
    <row r="85" spans="1:5">
      <c r="A85" s="2">
        <v>80</v>
      </c>
      <c r="B85" s="3">
        <v>0.24999274308900002</v>
      </c>
      <c r="C85" s="25">
        <f t="shared" si="3"/>
        <v>7.537005300748808E-5</v>
      </c>
      <c r="D85" s="3">
        <f t="shared" si="4"/>
        <v>1.3749855997524432</v>
      </c>
      <c r="E85" s="26">
        <f t="shared" si="5"/>
        <v>1.6249783428414433</v>
      </c>
    </row>
    <row r="86" spans="1:5">
      <c r="A86" s="2">
        <v>81</v>
      </c>
      <c r="B86" s="3">
        <v>0.52907412614000005</v>
      </c>
      <c r="C86" s="25">
        <f t="shared" si="3"/>
        <v>1.5951000992803159E-4</v>
      </c>
      <c r="D86" s="3">
        <f t="shared" si="4"/>
        <v>2.909961687908361</v>
      </c>
      <c r="E86" s="26">
        <f t="shared" si="5"/>
        <v>3.4390358140483608</v>
      </c>
    </row>
    <row r="87" spans="1:5">
      <c r="A87" s="2">
        <v>82</v>
      </c>
      <c r="B87" s="3">
        <v>1.0502568291600001</v>
      </c>
      <c r="C87" s="25">
        <f t="shared" si="3"/>
        <v>3.1664084287872518E-4</v>
      </c>
      <c r="D87" s="3">
        <f t="shared" si="4"/>
        <v>5.7765197433053155</v>
      </c>
      <c r="E87" s="26">
        <f t="shared" si="5"/>
        <v>6.8267765724653158</v>
      </c>
    </row>
    <row r="88" spans="1:5">
      <c r="A88" s="2">
        <v>83</v>
      </c>
      <c r="B88" s="3">
        <v>0.36698616916000004</v>
      </c>
      <c r="C88" s="25">
        <f t="shared" si="3"/>
        <v>1.1064227977512542E-4</v>
      </c>
      <c r="D88" s="3">
        <f t="shared" si="4"/>
        <v>2.018461382791704</v>
      </c>
      <c r="E88" s="26">
        <f t="shared" si="5"/>
        <v>2.385447551951704</v>
      </c>
    </row>
    <row r="89" spans="1:5">
      <c r="A89" s="2">
        <v>84</v>
      </c>
      <c r="B89" s="3">
        <v>4.9740029036E-2</v>
      </c>
      <c r="C89" s="25">
        <f t="shared" si="3"/>
        <v>1.499606980072484E-5</v>
      </c>
      <c r="D89" s="3">
        <f t="shared" si="4"/>
        <v>0.27357523586762755</v>
      </c>
      <c r="E89" s="26">
        <f t="shared" si="5"/>
        <v>0.32331526490362755</v>
      </c>
    </row>
    <row r="90" spans="1:5">
      <c r="A90" s="2">
        <v>85</v>
      </c>
      <c r="B90" s="3">
        <v>0.39148620706100001</v>
      </c>
      <c r="C90" s="25">
        <f t="shared" si="3"/>
        <v>1.1802877080869289E-4</v>
      </c>
      <c r="D90" s="3">
        <f t="shared" si="4"/>
        <v>2.1532140915744189</v>
      </c>
      <c r="E90" s="26">
        <f t="shared" si="5"/>
        <v>2.5447002986354188</v>
      </c>
    </row>
    <row r="91" spans="1:5">
      <c r="A91" s="2">
        <v>86</v>
      </c>
      <c r="B91" s="3">
        <v>0.47879532474699998</v>
      </c>
      <c r="C91" s="25">
        <f t="shared" si="3"/>
        <v>1.443515062078085E-4</v>
      </c>
      <c r="D91" s="3">
        <f t="shared" si="4"/>
        <v>2.6334231490933515</v>
      </c>
      <c r="E91" s="26">
        <f t="shared" si="5"/>
        <v>3.1122184738403513</v>
      </c>
    </row>
    <row r="92" spans="1:5">
      <c r="A92" s="2">
        <v>87</v>
      </c>
      <c r="B92" s="3">
        <v>8.2189510791999987E-2</v>
      </c>
      <c r="C92" s="25">
        <f t="shared" si="3"/>
        <v>2.477923042288952E-5</v>
      </c>
      <c r="D92" s="3">
        <f t="shared" si="4"/>
        <v>0.45205069712549811</v>
      </c>
      <c r="E92" s="26">
        <f t="shared" si="5"/>
        <v>0.53424020791749816</v>
      </c>
    </row>
    <row r="93" spans="1:5">
      <c r="A93" s="2">
        <v>88</v>
      </c>
      <c r="B93" s="3">
        <v>0.30448754730100003</v>
      </c>
      <c r="C93" s="25">
        <f t="shared" si="3"/>
        <v>9.1799635047911128E-5</v>
      </c>
      <c r="D93" s="3">
        <f t="shared" si="4"/>
        <v>1.6747125843319639</v>
      </c>
      <c r="E93" s="26">
        <f t="shared" si="5"/>
        <v>1.9792001316329639</v>
      </c>
    </row>
    <row r="94" spans="1:5">
      <c r="A94" s="2">
        <v>89</v>
      </c>
      <c r="B94" s="3">
        <v>0.6085135352890001</v>
      </c>
      <c r="C94" s="25">
        <f t="shared" si="3"/>
        <v>1.8346011505693168E-4</v>
      </c>
      <c r="D94" s="3">
        <f t="shared" si="4"/>
        <v>3.3468865453384473</v>
      </c>
      <c r="E94" s="26">
        <f t="shared" si="5"/>
        <v>3.9554000806274474</v>
      </c>
    </row>
    <row r="95" spans="1:5">
      <c r="A95" s="2">
        <v>90</v>
      </c>
      <c r="B95" s="3">
        <v>1.0713155412499999</v>
      </c>
      <c r="C95" s="25">
        <f t="shared" si="3"/>
        <v>3.2298981216031614E-4</v>
      </c>
      <c r="D95" s="3">
        <f t="shared" si="4"/>
        <v>5.8923448089264161</v>
      </c>
      <c r="E95" s="26">
        <f t="shared" si="5"/>
        <v>6.9636603501764158</v>
      </c>
    </row>
    <row r="96" spans="1:5">
      <c r="A96" s="2">
        <v>91</v>
      </c>
      <c r="B96" s="3">
        <v>0.20776064739600006</v>
      </c>
      <c r="C96" s="25">
        <f t="shared" si="3"/>
        <v>6.2637542248703692E-5</v>
      </c>
      <c r="D96" s="3">
        <f t="shared" si="4"/>
        <v>1.1427047634860517</v>
      </c>
      <c r="E96" s="26">
        <f t="shared" si="5"/>
        <v>1.3504654108820517</v>
      </c>
    </row>
    <row r="97" spans="1:5">
      <c r="A97" s="2">
        <v>92</v>
      </c>
      <c r="B97" s="3">
        <v>0.36036354427199996</v>
      </c>
      <c r="C97" s="25">
        <f t="shared" si="3"/>
        <v>1.0864563146169988E-4</v>
      </c>
      <c r="D97" s="3">
        <f t="shared" si="4"/>
        <v>1.9820362700422496</v>
      </c>
      <c r="E97" s="26">
        <f t="shared" si="5"/>
        <v>2.3423998143142497</v>
      </c>
    </row>
    <row r="98" spans="1:5">
      <c r="A98" s="2">
        <v>93</v>
      </c>
      <c r="B98" s="3">
        <v>1.019873739131</v>
      </c>
      <c r="C98" s="25">
        <f t="shared" si="3"/>
        <v>3.0748067655661011E-4</v>
      </c>
      <c r="D98" s="3">
        <f t="shared" si="4"/>
        <v>5.6094096474295139</v>
      </c>
      <c r="E98" s="26">
        <f t="shared" si="5"/>
        <v>6.6292833865605143</v>
      </c>
    </row>
    <row r="99" spans="1:5">
      <c r="A99" s="2">
        <v>94</v>
      </c>
      <c r="B99" s="3">
        <v>1.3027752050589998</v>
      </c>
      <c r="C99" s="25">
        <f t="shared" si="3"/>
        <v>3.9277234630439342E-4</v>
      </c>
      <c r="D99" s="3">
        <f t="shared" si="4"/>
        <v>7.1653965812637228</v>
      </c>
      <c r="E99" s="26">
        <f t="shared" si="5"/>
        <v>8.4681717863227224</v>
      </c>
    </row>
    <row r="100" spans="1:5">
      <c r="A100" s="2">
        <v>95</v>
      </c>
      <c r="B100" s="3">
        <v>0.19508596891499996</v>
      </c>
      <c r="C100" s="25">
        <f t="shared" si="3"/>
        <v>5.8816266570210283E-5</v>
      </c>
      <c r="D100" s="3">
        <f t="shared" si="4"/>
        <v>1.0729927383387339</v>
      </c>
      <c r="E100" s="26">
        <f t="shared" si="5"/>
        <v>1.2680787072537338</v>
      </c>
    </row>
    <row r="101" spans="1:5">
      <c r="A101" s="2">
        <v>96</v>
      </c>
      <c r="B101" s="3">
        <v>0.22628495765399997</v>
      </c>
      <c r="C101" s="25">
        <f t="shared" si="3"/>
        <v>6.8222417348760313E-5</v>
      </c>
      <c r="D101" s="3">
        <f t="shared" si="4"/>
        <v>1.2445903603852724</v>
      </c>
      <c r="E101" s="26">
        <f t="shared" si="5"/>
        <v>1.4708753180392724</v>
      </c>
    </row>
    <row r="102" spans="1:5">
      <c r="A102" s="2">
        <v>97</v>
      </c>
      <c r="B102" s="3">
        <v>0.68762189070299995</v>
      </c>
      <c r="C102" s="25">
        <f t="shared" si="3"/>
        <v>2.0731041113838914E-4</v>
      </c>
      <c r="D102" s="3">
        <f t="shared" si="4"/>
        <v>3.78199057344067</v>
      </c>
      <c r="E102" s="26">
        <f t="shared" si="5"/>
        <v>4.4696124641436699</v>
      </c>
    </row>
    <row r="103" spans="1:5">
      <c r="A103" s="2">
        <v>98</v>
      </c>
      <c r="B103" s="3">
        <v>0.78200390734099989</v>
      </c>
      <c r="C103" s="25">
        <f t="shared" si="3"/>
        <v>2.3576554751179648E-4</v>
      </c>
      <c r="D103" s="3">
        <f t="shared" si="4"/>
        <v>4.3011012970133322</v>
      </c>
      <c r="E103" s="26">
        <f t="shared" si="5"/>
        <v>5.0831052043543323</v>
      </c>
    </row>
    <row r="104" spans="1:5">
      <c r="A104" s="2">
        <v>99</v>
      </c>
      <c r="B104" s="3">
        <v>0.16771259873999997</v>
      </c>
      <c r="C104" s="25">
        <f t="shared" si="3"/>
        <v>5.0563497567436285E-5</v>
      </c>
      <c r="D104" s="3">
        <f t="shared" si="4"/>
        <v>0.92243640881392641</v>
      </c>
      <c r="E104" s="26">
        <f t="shared" si="5"/>
        <v>1.0901490075539264</v>
      </c>
    </row>
    <row r="105" spans="1:5">
      <c r="A105" s="2">
        <v>100</v>
      </c>
      <c r="B105" s="3">
        <v>0.84607679541299996</v>
      </c>
      <c r="C105" s="25">
        <f t="shared" si="3"/>
        <v>2.5508281612791092E-4</v>
      </c>
      <c r="D105" s="3">
        <f t="shared" si="4"/>
        <v>4.6535087203047594</v>
      </c>
      <c r="E105" s="26">
        <f t="shared" si="5"/>
        <v>5.4995855157177598</v>
      </c>
    </row>
    <row r="106" spans="1:5">
      <c r="A106" s="2">
        <v>101</v>
      </c>
      <c r="B106" s="3">
        <v>2.3858911868640003</v>
      </c>
      <c r="C106" s="25">
        <f t="shared" si="3"/>
        <v>7.1931986105700223E-4</v>
      </c>
      <c r="D106" s="3">
        <f t="shared" si="4"/>
        <v>13.122645017524968</v>
      </c>
      <c r="E106" s="26">
        <f t="shared" si="5"/>
        <v>15.508536204388969</v>
      </c>
    </row>
    <row r="107" spans="1:5">
      <c r="A107" s="2">
        <v>102</v>
      </c>
      <c r="B107" s="3">
        <v>3.0946960158250003</v>
      </c>
      <c r="C107" s="25">
        <f t="shared" si="3"/>
        <v>9.330166942956178E-4</v>
      </c>
      <c r="D107" s="3">
        <f t="shared" si="4"/>
        <v>17.021143913188521</v>
      </c>
      <c r="E107" s="26">
        <f t="shared" si="5"/>
        <v>20.115839929013521</v>
      </c>
    </row>
    <row r="108" spans="1:5">
      <c r="A108" s="2">
        <v>103</v>
      </c>
      <c r="B108" s="3">
        <v>2.9085438744689998</v>
      </c>
      <c r="C108" s="25">
        <f t="shared" si="3"/>
        <v>8.7689387813665335E-4</v>
      </c>
      <c r="D108" s="3">
        <f t="shared" si="4"/>
        <v>15.997288138157247</v>
      </c>
      <c r="E108" s="26">
        <f t="shared" si="5"/>
        <v>18.905832012626245</v>
      </c>
    </row>
    <row r="109" spans="1:5">
      <c r="A109" s="2">
        <v>104</v>
      </c>
      <c r="B109" s="3">
        <v>1.6061824701350005</v>
      </c>
      <c r="C109" s="25">
        <f t="shared" si="3"/>
        <v>4.8424628818395421E-4</v>
      </c>
      <c r="D109" s="3">
        <f t="shared" si="4"/>
        <v>8.8341675031110523</v>
      </c>
      <c r="E109" s="26">
        <f t="shared" si="5"/>
        <v>10.440349973246052</v>
      </c>
    </row>
    <row r="110" spans="1:5">
      <c r="A110" s="2">
        <v>105</v>
      </c>
      <c r="B110" s="3">
        <v>2.0678098911710006</v>
      </c>
      <c r="C110" s="25">
        <f t="shared" si="3"/>
        <v>6.2342186089570572E-4</v>
      </c>
      <c r="D110" s="3">
        <f t="shared" si="4"/>
        <v>11.373165429740416</v>
      </c>
      <c r="E110" s="26">
        <f t="shared" si="5"/>
        <v>13.440975320911416</v>
      </c>
    </row>
    <row r="111" spans="1:5">
      <c r="A111" s="2">
        <v>106</v>
      </c>
      <c r="B111" s="3">
        <v>1.4467052642649998</v>
      </c>
      <c r="C111" s="25">
        <f t="shared" si="3"/>
        <v>4.3616567067727378E-4</v>
      </c>
      <c r="D111" s="3">
        <f t="shared" si="4"/>
        <v>7.9570265955370232</v>
      </c>
      <c r="E111" s="26">
        <f t="shared" si="5"/>
        <v>9.4037318598020221</v>
      </c>
    </row>
    <row r="112" spans="1:5">
      <c r="A112" s="2">
        <v>107</v>
      </c>
      <c r="B112" s="3">
        <v>1.5651008768759995</v>
      </c>
      <c r="C112" s="25">
        <f t="shared" si="3"/>
        <v>4.7186064121155136E-4</v>
      </c>
      <c r="D112" s="3">
        <f t="shared" si="4"/>
        <v>8.6082145476450478</v>
      </c>
      <c r="E112" s="26">
        <f t="shared" si="5"/>
        <v>10.173315424521046</v>
      </c>
    </row>
    <row r="113" spans="1:5">
      <c r="A113" s="2">
        <v>108</v>
      </c>
      <c r="B113" s="3">
        <v>0.61157086808600014</v>
      </c>
      <c r="C113" s="25">
        <f t="shared" si="3"/>
        <v>1.8438186715310909E-4</v>
      </c>
      <c r="D113" s="3">
        <f t="shared" si="4"/>
        <v>3.3637021877350319</v>
      </c>
      <c r="E113" s="26">
        <f t="shared" si="5"/>
        <v>3.9752730558210319</v>
      </c>
    </row>
    <row r="114" spans="1:5">
      <c r="A114" s="2">
        <v>109</v>
      </c>
      <c r="B114" s="3">
        <v>2.3717325627919994</v>
      </c>
      <c r="C114" s="25">
        <f t="shared" si="3"/>
        <v>7.1505119216032202E-4</v>
      </c>
      <c r="D114" s="3">
        <f t="shared" si="4"/>
        <v>13.044771140184544</v>
      </c>
      <c r="E114" s="26">
        <f t="shared" si="5"/>
        <v>15.416503702976543</v>
      </c>
    </row>
    <row r="115" spans="1:5">
      <c r="A115" s="2">
        <v>110</v>
      </c>
      <c r="B115" s="3">
        <v>1.5289600743330001</v>
      </c>
      <c r="C115" s="25">
        <f t="shared" si="3"/>
        <v>4.6096458811120482E-4</v>
      </c>
      <c r="D115" s="3">
        <f t="shared" si="4"/>
        <v>8.4094364453445767</v>
      </c>
      <c r="E115" s="26">
        <f t="shared" si="5"/>
        <v>9.9383965196775765</v>
      </c>
    </row>
    <row r="116" spans="1:5">
      <c r="A116" s="2">
        <v>111</v>
      </c>
      <c r="B116" s="3">
        <v>2.2702740553849998</v>
      </c>
      <c r="C116" s="25">
        <f t="shared" si="3"/>
        <v>6.8446257191943851E-4</v>
      </c>
      <c r="D116" s="3">
        <f t="shared" si="4"/>
        <v>12.486738995198095</v>
      </c>
      <c r="E116" s="26">
        <f t="shared" si="5"/>
        <v>14.757013050583096</v>
      </c>
    </row>
    <row r="117" spans="1:5">
      <c r="A117" s="2">
        <v>112</v>
      </c>
      <c r="B117" s="3">
        <v>1.6221347120710008</v>
      </c>
      <c r="C117" s="25">
        <f t="shared" si="3"/>
        <v>4.8905571307144614E-4</v>
      </c>
      <c r="D117" s="3">
        <f t="shared" si="4"/>
        <v>8.9219064617493782</v>
      </c>
      <c r="E117" s="26">
        <f t="shared" si="5"/>
        <v>10.544041173820379</v>
      </c>
    </row>
    <row r="118" spans="1:5">
      <c r="A118" s="2">
        <v>113</v>
      </c>
      <c r="B118" s="3">
        <v>0.34129036606399993</v>
      </c>
      <c r="C118" s="25">
        <f t="shared" si="3"/>
        <v>1.0289527873227506E-4</v>
      </c>
      <c r="D118" s="3">
        <f t="shared" si="4"/>
        <v>1.8771318434038506</v>
      </c>
      <c r="E118" s="26">
        <f t="shared" si="5"/>
        <v>2.2184222094678505</v>
      </c>
    </row>
    <row r="119" spans="1:5">
      <c r="A119" s="2">
        <v>114</v>
      </c>
      <c r="B119" s="3">
        <v>0.68603307924599999</v>
      </c>
      <c r="C119" s="25">
        <f t="shared" si="3"/>
        <v>2.0683140201895099E-4</v>
      </c>
      <c r="D119" s="3">
        <f t="shared" si="4"/>
        <v>3.7732519482825837</v>
      </c>
      <c r="E119" s="26">
        <f t="shared" si="5"/>
        <v>4.4592850275285834</v>
      </c>
    </row>
    <row r="120" spans="1:5">
      <c r="A120" s="2">
        <v>115</v>
      </c>
      <c r="B120" s="3">
        <v>0.93673394090300011</v>
      </c>
      <c r="C120" s="25">
        <f t="shared" si="3"/>
        <v>2.8241494495957184E-4</v>
      </c>
      <c r="D120" s="3">
        <f t="shared" si="4"/>
        <v>5.1521322724253693</v>
      </c>
      <c r="E120" s="26">
        <f t="shared" si="5"/>
        <v>6.0888662133283695</v>
      </c>
    </row>
    <row r="121" spans="1:5">
      <c r="A121" s="2">
        <v>116</v>
      </c>
      <c r="B121" s="3">
        <v>1.3895922496139999</v>
      </c>
      <c r="C121" s="25">
        <f t="shared" si="3"/>
        <v>4.1894672708525589E-4</v>
      </c>
      <c r="D121" s="3">
        <f t="shared" si="4"/>
        <v>7.6428991863441178</v>
      </c>
      <c r="E121" s="26">
        <f t="shared" si="5"/>
        <v>9.0324914359581179</v>
      </c>
    </row>
    <row r="122" spans="1:5">
      <c r="A122" s="2">
        <v>117</v>
      </c>
      <c r="B122" s="3">
        <v>2.1713839054230002</v>
      </c>
      <c r="C122" s="25">
        <f t="shared" si="3"/>
        <v>6.5464828310265912E-4</v>
      </c>
      <c r="D122" s="3">
        <f t="shared" si="4"/>
        <v>11.942833078270331</v>
      </c>
      <c r="E122" s="26">
        <f t="shared" si="5"/>
        <v>14.114216983693332</v>
      </c>
    </row>
    <row r="123" spans="1:5">
      <c r="A123" s="2">
        <v>118</v>
      </c>
      <c r="B123" s="3">
        <v>1.2344245932220004</v>
      </c>
      <c r="C123" s="25">
        <f t="shared" si="3"/>
        <v>3.7216539118404071E-4</v>
      </c>
      <c r="D123" s="3">
        <f t="shared" si="4"/>
        <v>6.7894612407059176</v>
      </c>
      <c r="E123" s="26">
        <f t="shared" si="5"/>
        <v>8.0238858339279187</v>
      </c>
    </row>
    <row r="124" spans="1:5">
      <c r="A124" s="2">
        <v>119</v>
      </c>
      <c r="B124" s="3">
        <v>1.7048930994079998</v>
      </c>
      <c r="C124" s="25">
        <f t="shared" si="3"/>
        <v>5.1400645349427209E-4</v>
      </c>
      <c r="D124" s="3">
        <f t="shared" si="4"/>
        <v>9.3770860379285068</v>
      </c>
      <c r="E124" s="26">
        <f t="shared" si="5"/>
        <v>11.081979137336507</v>
      </c>
    </row>
    <row r="125" spans="1:5">
      <c r="A125" s="2">
        <v>120</v>
      </c>
      <c r="B125" s="3">
        <v>4.0524236575520005</v>
      </c>
      <c r="C125" s="25">
        <f t="shared" si="3"/>
        <v>1.2217610083575757E-3</v>
      </c>
      <c r="D125" s="3">
        <f t="shared" si="4"/>
        <v>22.288743682637332</v>
      </c>
      <c r="E125" s="26">
        <f t="shared" si="5"/>
        <v>26.341167340189333</v>
      </c>
    </row>
    <row r="126" spans="1:5">
      <c r="A126" s="2">
        <v>121</v>
      </c>
      <c r="B126" s="3">
        <v>1.357314487669</v>
      </c>
      <c r="C126" s="25">
        <f t="shared" si="3"/>
        <v>4.0921533809092965E-4</v>
      </c>
      <c r="D126" s="3">
        <f t="shared" si="4"/>
        <v>7.4653682015714438</v>
      </c>
      <c r="E126" s="26">
        <f t="shared" si="5"/>
        <v>8.8226826892404446</v>
      </c>
    </row>
    <row r="127" spans="1:5">
      <c r="A127" s="2">
        <v>122</v>
      </c>
      <c r="B127" s="3">
        <v>0.64078098708800002</v>
      </c>
      <c r="C127" s="25">
        <f t="shared" si="3"/>
        <v>1.9318839565602642E-4</v>
      </c>
      <c r="D127" s="3">
        <f t="shared" si="4"/>
        <v>3.5243608232559298</v>
      </c>
      <c r="E127" s="26">
        <f t="shared" si="5"/>
        <v>4.1651418103439299</v>
      </c>
    </row>
    <row r="128" spans="1:5">
      <c r="A128" s="2">
        <v>123</v>
      </c>
      <c r="B128" s="3">
        <v>1.3115671527530013</v>
      </c>
      <c r="C128" s="25">
        <f t="shared" si="3"/>
        <v>3.9542302150219325E-4</v>
      </c>
      <c r="D128" s="3">
        <f t="shared" si="4"/>
        <v>7.2137531908342858</v>
      </c>
      <c r="E128" s="26">
        <f t="shared" si="5"/>
        <v>8.5253203435872873</v>
      </c>
    </row>
    <row r="129" spans="1:5">
      <c r="A129" s="2">
        <v>124</v>
      </c>
      <c r="B129" s="3">
        <v>2.8358635033450006</v>
      </c>
      <c r="C129" s="25">
        <f t="shared" si="3"/>
        <v>8.5498154837646706E-4</v>
      </c>
      <c r="D129" s="3">
        <f t="shared" si="4"/>
        <v>15.597538679651629</v>
      </c>
      <c r="E129" s="26">
        <f t="shared" si="5"/>
        <v>18.43340218299663</v>
      </c>
    </row>
    <row r="130" spans="1:5">
      <c r="A130" s="2">
        <v>125</v>
      </c>
      <c r="B130" s="3">
        <v>0.48787325587300007</v>
      </c>
      <c r="C130" s="25">
        <f t="shared" si="3"/>
        <v>1.470884022541124E-4</v>
      </c>
      <c r="D130" s="3">
        <f t="shared" si="4"/>
        <v>2.6833526967256636</v>
      </c>
      <c r="E130" s="26">
        <f t="shared" si="5"/>
        <v>3.1712259525986637</v>
      </c>
    </row>
    <row r="131" spans="1:5">
      <c r="A131" s="2">
        <v>126</v>
      </c>
      <c r="B131" s="3">
        <v>0.50613778964099998</v>
      </c>
      <c r="C131" s="25">
        <f t="shared" si="3"/>
        <v>1.5259495760944577E-4</v>
      </c>
      <c r="D131" s="3">
        <f t="shared" si="4"/>
        <v>2.7838094964186508</v>
      </c>
      <c r="E131" s="26">
        <f t="shared" si="5"/>
        <v>3.2899472860596508</v>
      </c>
    </row>
    <row r="132" spans="1:5">
      <c r="A132" s="2">
        <v>127</v>
      </c>
      <c r="B132" s="3">
        <v>1.6911287883870001</v>
      </c>
      <c r="C132" s="25">
        <f t="shared" si="3"/>
        <v>5.0985666563065015E-4</v>
      </c>
      <c r="D132" s="3">
        <f t="shared" si="4"/>
        <v>9.3013809226098179</v>
      </c>
      <c r="E132" s="26">
        <f t="shared" si="5"/>
        <v>10.992509710996817</v>
      </c>
    </row>
    <row r="133" spans="1:5">
      <c r="A133" s="2">
        <v>128</v>
      </c>
      <c r="B133" s="3">
        <v>1.249700363271</v>
      </c>
      <c r="C133" s="25">
        <f t="shared" si="3"/>
        <v>3.7677086726345399E-4</v>
      </c>
      <c r="D133" s="3">
        <f t="shared" si="4"/>
        <v>6.8734795349290687</v>
      </c>
      <c r="E133" s="26">
        <f t="shared" si="5"/>
        <v>8.1231798982000694</v>
      </c>
    </row>
    <row r="134" spans="1:5">
      <c r="A134" s="2">
        <v>129</v>
      </c>
      <c r="B134" s="3">
        <v>1.3285364999660001</v>
      </c>
      <c r="C134" s="25">
        <f t="shared" si="3"/>
        <v>4.0053909240546289E-4</v>
      </c>
      <c r="D134" s="3">
        <f t="shared" si="4"/>
        <v>7.3070863322957802</v>
      </c>
      <c r="E134" s="26">
        <f t="shared" si="5"/>
        <v>8.635622832261781</v>
      </c>
    </row>
    <row r="135" spans="1:5">
      <c r="A135" s="2">
        <v>130</v>
      </c>
      <c r="B135" s="3">
        <v>2.7429628558270007</v>
      </c>
      <c r="C135" s="25">
        <f t="shared" ref="C135:C198" si="6">SUM(B135/$B$2)</f>
        <v>8.2697302844367499E-4</v>
      </c>
      <c r="D135" s="3">
        <f t="shared" ref="D135:D198" si="7">SUM(C135*$B$3)</f>
        <v>15.086575637418633</v>
      </c>
      <c r="E135" s="26">
        <f t="shared" ref="E135:E198" si="8">SUM(B135+(C135*$B$3))</f>
        <v>17.829538493245636</v>
      </c>
    </row>
    <row r="136" spans="1:5">
      <c r="A136" s="2">
        <v>131</v>
      </c>
      <c r="B136" s="3">
        <v>1.1035532479189998</v>
      </c>
      <c r="C136" s="25">
        <f t="shared" si="6"/>
        <v>3.3270912493099663E-4</v>
      </c>
      <c r="D136" s="3">
        <f t="shared" si="7"/>
        <v>6.0696554855932883</v>
      </c>
      <c r="E136" s="26">
        <f t="shared" si="8"/>
        <v>7.173208733512288</v>
      </c>
    </row>
    <row r="137" spans="1:5">
      <c r="A137" s="2">
        <v>132</v>
      </c>
      <c r="B137" s="3">
        <v>2.9099775020330001</v>
      </c>
      <c r="C137" s="25">
        <f t="shared" si="6"/>
        <v>8.773261010250323E-4</v>
      </c>
      <c r="D137" s="3">
        <f t="shared" si="7"/>
        <v>16.005173236066696</v>
      </c>
      <c r="E137" s="26">
        <f t="shared" si="8"/>
        <v>18.915150738099697</v>
      </c>
    </row>
    <row r="138" spans="1:5">
      <c r="A138" s="2">
        <v>133</v>
      </c>
      <c r="B138" s="3">
        <v>1.4485881928059996</v>
      </c>
      <c r="C138" s="25">
        <f t="shared" si="6"/>
        <v>4.3673335285152769E-4</v>
      </c>
      <c r="D138" s="3">
        <f t="shared" si="7"/>
        <v>7.9673828946729381</v>
      </c>
      <c r="E138" s="26">
        <f t="shared" si="8"/>
        <v>9.4159710874789369</v>
      </c>
    </row>
    <row r="139" spans="1:5">
      <c r="A139" s="2">
        <v>134</v>
      </c>
      <c r="B139" s="3">
        <v>0.81167231839199994</v>
      </c>
      <c r="C139" s="25">
        <f t="shared" si="6"/>
        <v>2.4471024600956741E-4</v>
      </c>
      <c r="D139" s="3">
        <f t="shared" si="7"/>
        <v>4.464280585574274</v>
      </c>
      <c r="E139" s="26">
        <f t="shared" si="8"/>
        <v>5.2759529039662736</v>
      </c>
    </row>
    <row r="140" spans="1:5">
      <c r="A140" s="2">
        <v>135</v>
      </c>
      <c r="B140" s="3">
        <v>1.9825502427550006</v>
      </c>
      <c r="C140" s="25">
        <f t="shared" si="6"/>
        <v>5.9771701786261828E-4</v>
      </c>
      <c r="D140" s="3">
        <f t="shared" si="7"/>
        <v>10.90422866236305</v>
      </c>
      <c r="E140" s="26">
        <f t="shared" si="8"/>
        <v>12.886778905118049</v>
      </c>
    </row>
    <row r="141" spans="1:5">
      <c r="A141" s="2">
        <v>136</v>
      </c>
      <c r="B141" s="3">
        <v>3.3202197648530012</v>
      </c>
      <c r="C141" s="25">
        <f t="shared" si="6"/>
        <v>1.0010096156446847E-3</v>
      </c>
      <c r="D141" s="3">
        <f t="shared" si="7"/>
        <v>18.261547548446401</v>
      </c>
      <c r="E141" s="26">
        <f t="shared" si="8"/>
        <v>21.581767313299402</v>
      </c>
    </row>
    <row r="142" spans="1:5">
      <c r="A142" s="2">
        <v>137</v>
      </c>
      <c r="B142" s="3">
        <v>0.53491846077900007</v>
      </c>
      <c r="C142" s="25">
        <f t="shared" si="6"/>
        <v>1.612720123209495E-4</v>
      </c>
      <c r="D142" s="3">
        <f t="shared" si="7"/>
        <v>2.9421061248606715</v>
      </c>
      <c r="E142" s="26">
        <f t="shared" si="8"/>
        <v>3.4770245856396715</v>
      </c>
    </row>
    <row r="143" spans="1:5">
      <c r="A143" s="2">
        <v>138</v>
      </c>
      <c r="B143" s="3">
        <v>4.2545009735200017</v>
      </c>
      <c r="C143" s="25">
        <f t="shared" si="6"/>
        <v>1.2826850889045736E-3</v>
      </c>
      <c r="D143" s="3">
        <f t="shared" si="7"/>
        <v>23.400189543262606</v>
      </c>
      <c r="E143" s="26">
        <f t="shared" si="8"/>
        <v>27.654690516782608</v>
      </c>
    </row>
    <row r="144" spans="1:5">
      <c r="A144" s="2">
        <v>139</v>
      </c>
      <c r="B144" s="3">
        <v>0.85395291172100007</v>
      </c>
      <c r="C144" s="25">
        <f t="shared" si="6"/>
        <v>2.5745737827036387E-4</v>
      </c>
      <c r="D144" s="3">
        <f t="shared" si="7"/>
        <v>4.6968281637880454</v>
      </c>
      <c r="E144" s="26">
        <f t="shared" si="8"/>
        <v>5.550781075509045</v>
      </c>
    </row>
    <row r="145" spans="1:5">
      <c r="A145" s="2">
        <v>140</v>
      </c>
      <c r="B145" s="3">
        <v>0.90800731613800012</v>
      </c>
      <c r="C145" s="25">
        <f t="shared" si="6"/>
        <v>2.7375418463304726E-4</v>
      </c>
      <c r="D145" s="3">
        <f t="shared" si="7"/>
        <v>4.994132904550499</v>
      </c>
      <c r="E145" s="26">
        <f t="shared" si="8"/>
        <v>5.9021402206884988</v>
      </c>
    </row>
    <row r="146" spans="1:5">
      <c r="A146" s="2">
        <v>141</v>
      </c>
      <c r="B146" s="3">
        <v>0.51740013041900002</v>
      </c>
      <c r="C146" s="25">
        <f t="shared" si="6"/>
        <v>1.5599042905768719E-4</v>
      </c>
      <c r="D146" s="3">
        <f t="shared" si="7"/>
        <v>2.8457535200647359</v>
      </c>
      <c r="E146" s="26">
        <f t="shared" si="8"/>
        <v>3.3631536504837358</v>
      </c>
    </row>
    <row r="147" spans="1:5">
      <c r="A147" s="2">
        <v>142</v>
      </c>
      <c r="B147" s="3">
        <v>1.208782252907</v>
      </c>
      <c r="C147" s="25">
        <f t="shared" si="6"/>
        <v>3.6443450857962217E-4</v>
      </c>
      <c r="D147" s="3">
        <f t="shared" si="7"/>
        <v>6.6484257520696541</v>
      </c>
      <c r="E147" s="26">
        <f t="shared" si="8"/>
        <v>7.8572080049766537</v>
      </c>
    </row>
    <row r="148" spans="1:5">
      <c r="A148" s="2">
        <v>143</v>
      </c>
      <c r="B148" s="3">
        <v>0.27241006437999993</v>
      </c>
      <c r="C148" s="25">
        <f t="shared" si="6"/>
        <v>8.2128627968950234E-5</v>
      </c>
      <c r="D148" s="3">
        <f t="shared" si="7"/>
        <v>1.4982831546305673</v>
      </c>
      <c r="E148" s="26">
        <f t="shared" si="8"/>
        <v>1.7706932190105671</v>
      </c>
    </row>
    <row r="149" spans="1:5">
      <c r="A149" s="2">
        <v>144</v>
      </c>
      <c r="B149" s="3">
        <v>0.18138728690099998</v>
      </c>
      <c r="C149" s="25">
        <f t="shared" si="6"/>
        <v>5.468626512788709E-5</v>
      </c>
      <c r="D149" s="3">
        <f t="shared" si="7"/>
        <v>0.99764858925624578</v>
      </c>
      <c r="E149" s="26">
        <f t="shared" si="8"/>
        <v>1.1790358761572457</v>
      </c>
    </row>
    <row r="150" spans="1:5">
      <c r="A150" s="2">
        <v>145</v>
      </c>
      <c r="B150" s="3">
        <v>1.319152700654</v>
      </c>
      <c r="C150" s="25">
        <f t="shared" si="6"/>
        <v>3.9770998047678065E-4</v>
      </c>
      <c r="D150" s="3">
        <f t="shared" si="7"/>
        <v>7.2554744784253913</v>
      </c>
      <c r="E150" s="26">
        <f t="shared" si="8"/>
        <v>8.5746271790793909</v>
      </c>
    </row>
    <row r="151" spans="1:5">
      <c r="A151" s="2">
        <v>146</v>
      </c>
      <c r="B151" s="3">
        <v>0.40154740071999995</v>
      </c>
      <c r="C151" s="25">
        <f t="shared" si="6"/>
        <v>1.2106210965696282E-4</v>
      </c>
      <c r="D151" s="3">
        <f t="shared" si="7"/>
        <v>2.2085516834841186</v>
      </c>
      <c r="E151" s="26">
        <f t="shared" si="8"/>
        <v>2.6100990842041183</v>
      </c>
    </row>
    <row r="152" spans="1:5">
      <c r="A152" s="2">
        <v>147</v>
      </c>
      <c r="B152" s="3">
        <v>0.37382818928799993</v>
      </c>
      <c r="C152" s="25">
        <f t="shared" si="6"/>
        <v>1.1270507333206504E-4</v>
      </c>
      <c r="D152" s="3">
        <f t="shared" si="7"/>
        <v>2.0560931917513225</v>
      </c>
      <c r="E152" s="26">
        <f t="shared" si="8"/>
        <v>2.4299213810393225</v>
      </c>
    </row>
    <row r="153" spans="1:5">
      <c r="A153" s="2">
        <v>148</v>
      </c>
      <c r="B153" s="3">
        <v>0.24771949984399999</v>
      </c>
      <c r="C153" s="25">
        <f t="shared" si="6"/>
        <v>7.4684695257669042E-5</v>
      </c>
      <c r="D153" s="3">
        <f t="shared" si="7"/>
        <v>1.3624825299113446</v>
      </c>
      <c r="E153" s="26">
        <f t="shared" si="8"/>
        <v>1.6102020297553445</v>
      </c>
    </row>
    <row r="154" spans="1:5">
      <c r="A154" s="2">
        <v>149</v>
      </c>
      <c r="B154" s="3">
        <v>0.24822991914199999</v>
      </c>
      <c r="C154" s="25">
        <f t="shared" si="6"/>
        <v>7.4838581042796048E-5</v>
      </c>
      <c r="D154" s="3">
        <f t="shared" si="7"/>
        <v>1.365289888140683</v>
      </c>
      <c r="E154" s="26">
        <f t="shared" si="8"/>
        <v>1.6135198072826831</v>
      </c>
    </row>
    <row r="155" spans="1:5">
      <c r="A155" s="2">
        <v>150</v>
      </c>
      <c r="B155" s="3">
        <v>0.86433762378599999</v>
      </c>
      <c r="C155" s="25">
        <f t="shared" si="6"/>
        <v>2.6058825434754619E-4</v>
      </c>
      <c r="D155" s="3">
        <f t="shared" si="7"/>
        <v>4.7539451399470964</v>
      </c>
      <c r="E155" s="26">
        <f t="shared" si="8"/>
        <v>5.6182827637330961</v>
      </c>
    </row>
    <row r="156" spans="1:5">
      <c r="A156" s="2">
        <v>151</v>
      </c>
      <c r="B156" s="3">
        <v>1.7311126195369997</v>
      </c>
      <c r="C156" s="25">
        <f t="shared" si="6"/>
        <v>5.2191134944259206E-4</v>
      </c>
      <c r="D156" s="3">
        <f t="shared" si="7"/>
        <v>9.521296074445285</v>
      </c>
      <c r="E156" s="26">
        <f t="shared" si="8"/>
        <v>11.252408693982284</v>
      </c>
    </row>
    <row r="157" spans="1:5">
      <c r="A157" s="2">
        <v>152</v>
      </c>
      <c r="B157" s="3">
        <v>1.049549647381</v>
      </c>
      <c r="C157" s="25">
        <f t="shared" si="6"/>
        <v>3.1642763537713706E-4</v>
      </c>
      <c r="D157" s="3">
        <f t="shared" si="7"/>
        <v>5.7726301713500749</v>
      </c>
      <c r="E157" s="26">
        <f t="shared" si="8"/>
        <v>6.8221798187310752</v>
      </c>
    </row>
    <row r="158" spans="1:5">
      <c r="A158" s="2">
        <v>153</v>
      </c>
      <c r="B158" s="3">
        <v>0.63541760502399991</v>
      </c>
      <c r="C158" s="25">
        <f t="shared" si="6"/>
        <v>1.9157139515645918E-4</v>
      </c>
      <c r="D158" s="3">
        <f t="shared" si="7"/>
        <v>3.4948616745492602</v>
      </c>
      <c r="E158" s="26">
        <f t="shared" si="8"/>
        <v>4.1302792795732604</v>
      </c>
    </row>
    <row r="159" spans="1:5">
      <c r="A159" s="2">
        <v>154</v>
      </c>
      <c r="B159" s="3">
        <v>0.38161706706199999</v>
      </c>
      <c r="C159" s="25">
        <f t="shared" si="6"/>
        <v>1.1505333401932122E-4</v>
      </c>
      <c r="D159" s="3">
        <f t="shared" si="7"/>
        <v>2.0989328143945656</v>
      </c>
      <c r="E159" s="26">
        <f t="shared" si="8"/>
        <v>2.4805498814565654</v>
      </c>
    </row>
    <row r="160" spans="1:5">
      <c r="A160" s="2">
        <v>155</v>
      </c>
      <c r="B160" s="3">
        <v>0.76829543475299999</v>
      </c>
      <c r="C160" s="25">
        <f t="shared" si="6"/>
        <v>2.3163259431946553E-4</v>
      </c>
      <c r="D160" s="3">
        <f t="shared" si="7"/>
        <v>4.2257032987746772</v>
      </c>
      <c r="E160" s="26">
        <f t="shared" si="8"/>
        <v>4.9939987335276772</v>
      </c>
    </row>
    <row r="161" spans="1:5">
      <c r="A161" s="2">
        <v>156</v>
      </c>
      <c r="B161" s="3">
        <v>0.19828183743700001</v>
      </c>
      <c r="C161" s="25">
        <f t="shared" si="6"/>
        <v>5.9779785658531794E-5</v>
      </c>
      <c r="D161" s="3">
        <f t="shared" si="7"/>
        <v>1.0905703413609455</v>
      </c>
      <c r="E161" s="26">
        <f t="shared" si="8"/>
        <v>1.2888521787979457</v>
      </c>
    </row>
    <row r="162" spans="1:5">
      <c r="A162" s="2">
        <v>157</v>
      </c>
      <c r="B162" s="3">
        <v>0.73109390449400002</v>
      </c>
      <c r="C162" s="25">
        <f t="shared" si="6"/>
        <v>2.2041674351941934E-4</v>
      </c>
      <c r="D162" s="3">
        <f t="shared" si="7"/>
        <v>4.0210910857846809</v>
      </c>
      <c r="E162" s="26">
        <f t="shared" si="8"/>
        <v>4.752184990278681</v>
      </c>
    </row>
    <row r="163" spans="1:5">
      <c r="A163" s="2">
        <v>158</v>
      </c>
      <c r="B163" s="3">
        <v>0.65337895472900009</v>
      </c>
      <c r="C163" s="25">
        <f t="shared" si="6"/>
        <v>1.9698654386287559E-4</v>
      </c>
      <c r="D163" s="3">
        <f t="shared" si="7"/>
        <v>3.5936509309545981</v>
      </c>
      <c r="E163" s="26">
        <f t="shared" si="8"/>
        <v>4.247029885683598</v>
      </c>
    </row>
    <row r="164" spans="1:5">
      <c r="A164" s="2">
        <v>159</v>
      </c>
      <c r="B164" s="3">
        <v>0.41202754568200001</v>
      </c>
      <c r="C164" s="25">
        <f t="shared" si="6"/>
        <v>1.2422175769934978E-4</v>
      </c>
      <c r="D164" s="3">
        <f t="shared" si="7"/>
        <v>2.2661935503159816</v>
      </c>
      <c r="E164" s="26">
        <f t="shared" si="8"/>
        <v>2.6782210959979817</v>
      </c>
    </row>
    <row r="165" spans="1:5">
      <c r="A165" s="2">
        <v>160</v>
      </c>
      <c r="B165" s="3">
        <v>0.43837001450200003</v>
      </c>
      <c r="C165" s="25">
        <f t="shared" si="6"/>
        <v>1.3216372132108847E-4</v>
      </c>
      <c r="D165" s="3">
        <f t="shared" si="7"/>
        <v>2.4110798171806676</v>
      </c>
      <c r="E165" s="26">
        <f t="shared" si="8"/>
        <v>2.8494498316826675</v>
      </c>
    </row>
    <row r="166" spans="1:5">
      <c r="A166" s="2">
        <v>161</v>
      </c>
      <c r="B166" s="3">
        <v>0.16487317919399999</v>
      </c>
      <c r="C166" s="25">
        <f t="shared" si="6"/>
        <v>4.9707443911445455E-5</v>
      </c>
      <c r="D166" s="3">
        <f t="shared" si="7"/>
        <v>0.90681931153676409</v>
      </c>
      <c r="E166" s="26">
        <f t="shared" si="8"/>
        <v>1.0716924907307641</v>
      </c>
    </row>
    <row r="167" spans="1:5">
      <c r="A167" s="2">
        <v>162</v>
      </c>
      <c r="B167" s="3">
        <v>1.3865007936039995</v>
      </c>
      <c r="C167" s="25">
        <f t="shared" si="6"/>
        <v>4.1801468721695823E-4</v>
      </c>
      <c r="D167" s="3">
        <f t="shared" si="7"/>
        <v>7.6258958627936204</v>
      </c>
      <c r="E167" s="26">
        <f t="shared" si="8"/>
        <v>9.0123966563976197</v>
      </c>
    </row>
    <row r="168" spans="1:5">
      <c r="A168" s="2">
        <v>163</v>
      </c>
      <c r="B168" s="3">
        <v>0.12993377354799998</v>
      </c>
      <c r="C168" s="25">
        <f t="shared" si="6"/>
        <v>3.9173598716380583E-5</v>
      </c>
      <c r="D168" s="3">
        <f t="shared" si="7"/>
        <v>0.71464901477716547</v>
      </c>
      <c r="E168" s="26">
        <f t="shared" si="8"/>
        <v>0.84458278832516542</v>
      </c>
    </row>
    <row r="169" spans="1:5">
      <c r="A169" s="2">
        <v>164</v>
      </c>
      <c r="B169" s="3">
        <v>0.62469200118799995</v>
      </c>
      <c r="C169" s="25">
        <f t="shared" si="6"/>
        <v>1.8833774397255724E-4</v>
      </c>
      <c r="D169" s="3">
        <f t="shared" si="7"/>
        <v>3.4358697588603344</v>
      </c>
      <c r="E169" s="26">
        <f t="shared" si="8"/>
        <v>4.0605617600483344</v>
      </c>
    </row>
    <row r="170" spans="1:5">
      <c r="A170" s="2">
        <v>165</v>
      </c>
      <c r="B170" s="3">
        <v>0.92596752507400004</v>
      </c>
      <c r="C170" s="25">
        <f t="shared" si="6"/>
        <v>2.7916898941020014E-4</v>
      </c>
      <c r="D170" s="3">
        <f t="shared" si="7"/>
        <v>5.0929158866099149</v>
      </c>
      <c r="E170" s="26">
        <f t="shared" si="8"/>
        <v>6.0188834116839152</v>
      </c>
    </row>
    <row r="171" spans="1:5">
      <c r="A171" s="2">
        <v>166</v>
      </c>
      <c r="B171" s="3">
        <v>0.25673267868100003</v>
      </c>
      <c r="C171" s="25">
        <f t="shared" si="6"/>
        <v>7.7402069203475214E-5</v>
      </c>
      <c r="D171" s="3">
        <f t="shared" si="7"/>
        <v>1.4120559333459257</v>
      </c>
      <c r="E171" s="26">
        <f t="shared" si="8"/>
        <v>1.6687886120269257</v>
      </c>
    </row>
    <row r="172" spans="1:5">
      <c r="A172" s="2">
        <v>167</v>
      </c>
      <c r="B172" s="3">
        <v>1.6251996844929999</v>
      </c>
      <c r="C172" s="25">
        <f t="shared" si="6"/>
        <v>4.8997976843024639E-4</v>
      </c>
      <c r="D172" s="3">
        <f t="shared" si="7"/>
        <v>8.9387641228631125</v>
      </c>
      <c r="E172" s="26">
        <f t="shared" si="8"/>
        <v>10.563963807356112</v>
      </c>
    </row>
    <row r="173" spans="1:5">
      <c r="A173" s="2">
        <v>168</v>
      </c>
      <c r="B173" s="3">
        <v>1.117413196817</v>
      </c>
      <c r="C173" s="25">
        <f t="shared" si="6"/>
        <v>3.3688774655903108E-4</v>
      </c>
      <c r="D173" s="3">
        <f t="shared" si="7"/>
        <v>6.1458866189957106</v>
      </c>
      <c r="E173" s="26">
        <f t="shared" si="8"/>
        <v>7.2632998158127107</v>
      </c>
    </row>
    <row r="174" spans="1:5">
      <c r="A174" s="2">
        <v>169</v>
      </c>
      <c r="B174" s="3">
        <v>0.9946452033219999</v>
      </c>
      <c r="C174" s="25">
        <f t="shared" si="6"/>
        <v>2.9987455144381552E-4</v>
      </c>
      <c r="D174" s="3">
        <f t="shared" si="7"/>
        <v>5.4706501258066629</v>
      </c>
      <c r="E174" s="26">
        <f t="shared" si="8"/>
        <v>6.4652953291286632</v>
      </c>
    </row>
    <row r="175" spans="1:5">
      <c r="A175" s="2">
        <v>170</v>
      </c>
      <c r="B175" s="3">
        <v>1.7859499350420001</v>
      </c>
      <c r="C175" s="25">
        <f t="shared" si="6"/>
        <v>5.3844419485774399E-4</v>
      </c>
      <c r="D175" s="3">
        <f t="shared" si="7"/>
        <v>9.8229069060909602</v>
      </c>
      <c r="E175" s="26">
        <f t="shared" si="8"/>
        <v>11.60885684113296</v>
      </c>
    </row>
    <row r="176" spans="1:5">
      <c r="A176" s="2">
        <v>171</v>
      </c>
      <c r="B176" s="3">
        <v>1.4895986264520005</v>
      </c>
      <c r="C176" s="25">
        <f t="shared" si="6"/>
        <v>4.4909754598596101E-4</v>
      </c>
      <c r="D176" s="3">
        <f t="shared" si="7"/>
        <v>8.1929444650053185</v>
      </c>
      <c r="E176" s="26">
        <f t="shared" si="8"/>
        <v>9.682543091457319</v>
      </c>
    </row>
    <row r="177" spans="1:5">
      <c r="A177" s="2">
        <v>172</v>
      </c>
      <c r="B177" s="3">
        <v>0.64222395156300016</v>
      </c>
      <c r="C177" s="25">
        <f t="shared" si="6"/>
        <v>1.9362343352002541E-4</v>
      </c>
      <c r="D177" s="3">
        <f t="shared" si="7"/>
        <v>3.5322972751287476</v>
      </c>
      <c r="E177" s="26">
        <f t="shared" si="8"/>
        <v>4.1745212266917475</v>
      </c>
    </row>
    <row r="178" spans="1:5">
      <c r="A178" s="2">
        <v>173</v>
      </c>
      <c r="B178" s="3">
        <v>0.57534726773700018</v>
      </c>
      <c r="C178" s="25">
        <f t="shared" si="6"/>
        <v>1.7346085142804776E-4</v>
      </c>
      <c r="D178" s="3">
        <f t="shared" si="7"/>
        <v>3.1644686890517097</v>
      </c>
      <c r="E178" s="26">
        <f t="shared" si="8"/>
        <v>3.7398159567887097</v>
      </c>
    </row>
    <row r="179" spans="1:5">
      <c r="A179" s="2">
        <v>174</v>
      </c>
      <c r="B179" s="3">
        <v>0.68788865772399999</v>
      </c>
      <c r="C179" s="25">
        <f t="shared" si="6"/>
        <v>2.0739083845105823E-4</v>
      </c>
      <c r="D179" s="3">
        <f t="shared" si="7"/>
        <v>3.7834578192808159</v>
      </c>
      <c r="E179" s="26">
        <f t="shared" si="8"/>
        <v>4.4713464770048157</v>
      </c>
    </row>
    <row r="180" spans="1:5">
      <c r="A180" s="2">
        <v>175</v>
      </c>
      <c r="B180" s="3">
        <v>1.3017685973449999</v>
      </c>
      <c r="C180" s="25">
        <f t="shared" si="6"/>
        <v>3.9246886518800396E-4</v>
      </c>
      <c r="D180" s="3">
        <f t="shared" si="7"/>
        <v>7.1598601361083656</v>
      </c>
      <c r="E180" s="26">
        <f t="shared" si="8"/>
        <v>8.4616287334533649</v>
      </c>
    </row>
    <row r="181" spans="1:5">
      <c r="A181" s="2">
        <v>176</v>
      </c>
      <c r="B181" s="3">
        <v>1.4276119513529999</v>
      </c>
      <c r="C181" s="25">
        <f t="shared" si="6"/>
        <v>4.3040924755680874E-4</v>
      </c>
      <c r="D181" s="3">
        <f t="shared" si="7"/>
        <v>7.8520114259717975</v>
      </c>
      <c r="E181" s="26">
        <f t="shared" si="8"/>
        <v>9.279623377324798</v>
      </c>
    </row>
    <row r="182" spans="1:5">
      <c r="A182" s="2">
        <v>177</v>
      </c>
      <c r="B182" s="3">
        <v>0.446446178483</v>
      </c>
      <c r="C182" s="25">
        <f t="shared" si="6"/>
        <v>1.3459859562913359E-4</v>
      </c>
      <c r="D182" s="3">
        <f t="shared" si="7"/>
        <v>2.4554995432811206</v>
      </c>
      <c r="E182" s="26">
        <f t="shared" si="8"/>
        <v>2.9019457217641205</v>
      </c>
    </row>
    <row r="183" spans="1:5">
      <c r="A183" s="2">
        <v>178</v>
      </c>
      <c r="B183" s="3">
        <v>0.8729992461160001</v>
      </c>
      <c r="C183" s="25">
        <f t="shared" si="6"/>
        <v>2.6319963788642975E-4</v>
      </c>
      <c r="D183" s="3">
        <f t="shared" si="7"/>
        <v>4.8015849467154252</v>
      </c>
      <c r="E183" s="26">
        <f t="shared" si="8"/>
        <v>5.6745841928314249</v>
      </c>
    </row>
    <row r="184" spans="1:5">
      <c r="A184" s="2">
        <v>179</v>
      </c>
      <c r="B184" s="3">
        <v>1.5415756245090002</v>
      </c>
      <c r="C184" s="25">
        <f t="shared" si="6"/>
        <v>4.6476803725830766E-4</v>
      </c>
      <c r="D184" s="3">
        <f t="shared" si="7"/>
        <v>8.478823258780114</v>
      </c>
      <c r="E184" s="26">
        <f t="shared" si="8"/>
        <v>10.020398883289115</v>
      </c>
    </row>
    <row r="185" spans="1:5">
      <c r="A185" s="2">
        <v>180</v>
      </c>
      <c r="B185" s="3">
        <v>1.2584761819770001</v>
      </c>
      <c r="C185" s="25">
        <f t="shared" si="6"/>
        <v>3.7941667974937825E-4</v>
      </c>
      <c r="D185" s="3">
        <f t="shared" si="7"/>
        <v>6.9217474334195952</v>
      </c>
      <c r="E185" s="26">
        <f t="shared" si="8"/>
        <v>8.1802236153965957</v>
      </c>
    </row>
    <row r="186" spans="1:5">
      <c r="A186" s="2">
        <v>181</v>
      </c>
      <c r="B186" s="3">
        <v>1.0741893846330002</v>
      </c>
      <c r="C186" s="25">
        <f t="shared" si="6"/>
        <v>3.2385624422324538E-4</v>
      </c>
      <c r="D186" s="3">
        <f t="shared" si="7"/>
        <v>5.9081512408201702</v>
      </c>
      <c r="E186" s="26">
        <f t="shared" si="8"/>
        <v>6.9823406254531708</v>
      </c>
    </row>
    <row r="187" spans="1:5">
      <c r="A187" s="2">
        <v>182</v>
      </c>
      <c r="B187" s="3">
        <v>1.6584302966230005</v>
      </c>
      <c r="C187" s="25">
        <f t="shared" si="6"/>
        <v>4.9999843123926151E-4</v>
      </c>
      <c r="D187" s="3">
        <f t="shared" si="7"/>
        <v>9.1215358808954772</v>
      </c>
      <c r="E187" s="26">
        <f t="shared" si="8"/>
        <v>10.779966177518478</v>
      </c>
    </row>
    <row r="188" spans="1:5">
      <c r="A188" s="2">
        <v>183</v>
      </c>
      <c r="B188" s="3">
        <v>0.57669268449400002</v>
      </c>
      <c r="C188" s="25">
        <f t="shared" si="6"/>
        <v>1.738664797316507E-4</v>
      </c>
      <c r="D188" s="3">
        <f t="shared" si="7"/>
        <v>3.1718686185203895</v>
      </c>
      <c r="E188" s="26">
        <f t="shared" si="8"/>
        <v>3.7485613030143896</v>
      </c>
    </row>
    <row r="189" spans="1:5">
      <c r="A189" s="2">
        <v>184</v>
      </c>
      <c r="B189" s="3">
        <v>0.28789906089600004</v>
      </c>
      <c r="C189" s="25">
        <f t="shared" si="6"/>
        <v>8.6798389474899697E-5</v>
      </c>
      <c r="D189" s="3">
        <f t="shared" si="7"/>
        <v>1.5834742161828375</v>
      </c>
      <c r="E189" s="26">
        <f t="shared" si="8"/>
        <v>1.8713732770788374</v>
      </c>
    </row>
    <row r="190" spans="1:5">
      <c r="A190" s="2">
        <v>185</v>
      </c>
      <c r="B190" s="3">
        <v>0.30178997004399999</v>
      </c>
      <c r="C190" s="25">
        <f t="shared" si="6"/>
        <v>9.0986345276617626E-5</v>
      </c>
      <c r="D190" s="3">
        <f t="shared" si="7"/>
        <v>1.6598756341198762</v>
      </c>
      <c r="E190" s="26">
        <f t="shared" si="8"/>
        <v>1.9616656041638763</v>
      </c>
    </row>
    <row r="191" spans="1:5">
      <c r="A191" s="2">
        <v>186</v>
      </c>
      <c r="B191" s="3">
        <v>0.720345723943</v>
      </c>
      <c r="C191" s="25">
        <f t="shared" si="6"/>
        <v>2.1717628570511183E-4</v>
      </c>
      <c r="D191" s="3">
        <f t="shared" si="7"/>
        <v>3.9619749958592112</v>
      </c>
      <c r="E191" s="26">
        <f t="shared" si="8"/>
        <v>4.6823207198022114</v>
      </c>
    </row>
    <row r="192" spans="1:5">
      <c r="A192" s="2">
        <v>187</v>
      </c>
      <c r="B192" s="3">
        <v>1.6087409448140002</v>
      </c>
      <c r="C192" s="25">
        <f t="shared" si="6"/>
        <v>4.8501764006318005E-4</v>
      </c>
      <c r="D192" s="3">
        <f t="shared" si="7"/>
        <v>8.8482393749481627</v>
      </c>
      <c r="E192" s="26">
        <f t="shared" si="8"/>
        <v>10.456980319762163</v>
      </c>
    </row>
    <row r="193" spans="1:5">
      <c r="A193" s="2">
        <v>188</v>
      </c>
      <c r="B193" s="3">
        <v>1.0432098765809998</v>
      </c>
      <c r="C193" s="25">
        <f t="shared" si="6"/>
        <v>3.1451626444953685E-4</v>
      </c>
      <c r="D193" s="3">
        <f t="shared" si="7"/>
        <v>5.737760784951015</v>
      </c>
      <c r="E193" s="26">
        <f t="shared" si="8"/>
        <v>6.7809706615320149</v>
      </c>
    </row>
    <row r="194" spans="1:5">
      <c r="A194" s="2">
        <v>189</v>
      </c>
      <c r="B194" s="3">
        <v>1.125875849069</v>
      </c>
      <c r="C194" s="25">
        <f t="shared" si="6"/>
        <v>3.3943914281532199E-4</v>
      </c>
      <c r="D194" s="3">
        <f t="shared" si="7"/>
        <v>6.1924320700293425</v>
      </c>
      <c r="E194" s="26">
        <f t="shared" si="8"/>
        <v>7.3183079190983422</v>
      </c>
    </row>
    <row r="195" spans="1:5">
      <c r="A195" s="2">
        <v>190</v>
      </c>
      <c r="B195" s="3">
        <v>1.6114749806559998</v>
      </c>
      <c r="C195" s="25">
        <f t="shared" si="6"/>
        <v>4.8584192169547736E-4</v>
      </c>
      <c r="D195" s="3">
        <f t="shared" si="7"/>
        <v>8.8632768510984921</v>
      </c>
      <c r="E195" s="26">
        <f t="shared" si="8"/>
        <v>10.474751831754492</v>
      </c>
    </row>
    <row r="196" spans="1:5">
      <c r="A196" s="2">
        <v>191</v>
      </c>
      <c r="B196" s="3">
        <v>0.38483945580200002</v>
      </c>
      <c r="C196" s="25">
        <f t="shared" si="6"/>
        <v>1.1602484866068051E-4</v>
      </c>
      <c r="D196" s="3">
        <f t="shared" si="7"/>
        <v>2.116656281322272</v>
      </c>
      <c r="E196" s="26">
        <f t="shared" si="8"/>
        <v>2.5014957371242721</v>
      </c>
    </row>
    <row r="197" spans="1:5">
      <c r="A197" s="2">
        <v>192</v>
      </c>
      <c r="B197" s="3">
        <v>1.2649693658320003</v>
      </c>
      <c r="C197" s="25">
        <f t="shared" si="6"/>
        <v>3.8137430301992455E-4</v>
      </c>
      <c r="D197" s="3">
        <f t="shared" si="7"/>
        <v>6.9574606072775733</v>
      </c>
      <c r="E197" s="26">
        <f t="shared" si="8"/>
        <v>8.2224299731095734</v>
      </c>
    </row>
    <row r="198" spans="1:5">
      <c r="A198" s="2">
        <v>193</v>
      </c>
      <c r="B198" s="3">
        <v>0.83474657659100004</v>
      </c>
      <c r="C198" s="25">
        <f t="shared" si="6"/>
        <v>2.5166688019853651E-4</v>
      </c>
      <c r="D198" s="3">
        <f t="shared" si="7"/>
        <v>4.5911913604894474</v>
      </c>
      <c r="E198" s="26">
        <f t="shared" si="8"/>
        <v>5.4259379370804472</v>
      </c>
    </row>
    <row r="199" spans="1:5">
      <c r="A199" s="2">
        <v>194</v>
      </c>
      <c r="B199" s="3">
        <v>0.155739315086</v>
      </c>
      <c r="C199" s="25">
        <f t="shared" ref="C199:C262" si="9">SUM(B199/$B$2)</f>
        <v>4.6953684688370456E-5</v>
      </c>
      <c r="D199" s="3">
        <f t="shared" ref="D199:D262" si="10">SUM(C199*$B$3)</f>
        <v>0.85658212679526702</v>
      </c>
      <c r="E199" s="26">
        <f t="shared" ref="E199:E262" si="11">SUM(B199+(C199*$B$3))</f>
        <v>1.0123214418812669</v>
      </c>
    </row>
    <row r="200" spans="1:5">
      <c r="A200" s="2">
        <v>195</v>
      </c>
      <c r="B200" s="3">
        <v>2.1829899230709997</v>
      </c>
      <c r="C200" s="25">
        <f t="shared" si="9"/>
        <v>6.5814736933423083E-4</v>
      </c>
      <c r="D200" s="3">
        <f t="shared" si="10"/>
        <v>12.006667359775017</v>
      </c>
      <c r="E200" s="26">
        <f t="shared" si="11"/>
        <v>14.189657282846017</v>
      </c>
    </row>
    <row r="201" spans="1:5">
      <c r="A201" s="2">
        <v>196</v>
      </c>
      <c r="B201" s="3">
        <v>1.5348689468130001</v>
      </c>
      <c r="C201" s="25">
        <f t="shared" si="9"/>
        <v>4.627460479509152E-4</v>
      </c>
      <c r="D201" s="3">
        <f t="shared" si="10"/>
        <v>8.4419358470087325</v>
      </c>
      <c r="E201" s="26">
        <f t="shared" si="11"/>
        <v>9.9768047938217332</v>
      </c>
    </row>
    <row r="202" spans="1:5">
      <c r="A202" s="2">
        <v>197</v>
      </c>
      <c r="B202" s="3">
        <v>2.0369583783460006</v>
      </c>
      <c r="C202" s="25">
        <f t="shared" si="9"/>
        <v>6.1412047027032421E-4</v>
      </c>
      <c r="D202" s="3">
        <f t="shared" si="10"/>
        <v>11.20347896068219</v>
      </c>
      <c r="E202" s="26">
        <f t="shared" si="11"/>
        <v>13.24043733902819</v>
      </c>
    </row>
    <row r="203" spans="1:5">
      <c r="A203" s="2">
        <v>198</v>
      </c>
      <c r="B203" s="3">
        <v>0.65939958139499999</v>
      </c>
      <c r="C203" s="25">
        <f t="shared" si="9"/>
        <v>1.9880169635629483E-4</v>
      </c>
      <c r="D203" s="3">
        <f t="shared" si="10"/>
        <v>3.6267649920467169</v>
      </c>
      <c r="E203" s="26">
        <f t="shared" si="11"/>
        <v>4.2861645734417166</v>
      </c>
    </row>
    <row r="204" spans="1:5">
      <c r="A204" s="2">
        <v>199</v>
      </c>
      <c r="B204" s="3">
        <v>2.3182769948259994</v>
      </c>
      <c r="C204" s="25">
        <f t="shared" si="9"/>
        <v>6.9893492837858312E-4</v>
      </c>
      <c r="D204" s="3">
        <f t="shared" si="10"/>
        <v>12.750760061016253</v>
      </c>
      <c r="E204" s="26">
        <f t="shared" si="11"/>
        <v>15.069037055842252</v>
      </c>
    </row>
    <row r="205" spans="1:5">
      <c r="A205" s="2">
        <v>200</v>
      </c>
      <c r="B205" s="3">
        <v>3.189276862831</v>
      </c>
      <c r="C205" s="25">
        <f t="shared" si="9"/>
        <v>9.6153177583059449E-4</v>
      </c>
      <c r="D205" s="3">
        <f t="shared" si="10"/>
        <v>17.541348224076618</v>
      </c>
      <c r="E205" s="26">
        <f t="shared" si="11"/>
        <v>20.730625086907619</v>
      </c>
    </row>
    <row r="206" spans="1:5">
      <c r="A206" s="2">
        <v>201</v>
      </c>
      <c r="B206" s="3">
        <v>2.8521300742200011</v>
      </c>
      <c r="C206" s="25">
        <f t="shared" si="9"/>
        <v>8.5988573996999013E-4</v>
      </c>
      <c r="D206" s="3">
        <f t="shared" si="10"/>
        <v>15.687006479532986</v>
      </c>
      <c r="E206" s="26">
        <f t="shared" si="11"/>
        <v>18.539136553752986</v>
      </c>
    </row>
    <row r="207" spans="1:5">
      <c r="A207" s="2">
        <v>202</v>
      </c>
      <c r="B207" s="3">
        <v>1.7463264409500003</v>
      </c>
      <c r="C207" s="25">
        <f t="shared" si="9"/>
        <v>5.2649814869194496E-4</v>
      </c>
      <c r="D207" s="3">
        <f t="shared" si="10"/>
        <v>9.604973644848334</v>
      </c>
      <c r="E207" s="26">
        <f t="shared" si="11"/>
        <v>11.351300085798334</v>
      </c>
    </row>
    <row r="208" spans="1:5">
      <c r="A208" s="2">
        <v>203</v>
      </c>
      <c r="B208" s="3">
        <v>1.2094858588970001</v>
      </c>
      <c r="C208" s="25">
        <f t="shared" si="9"/>
        <v>3.6464663802029083E-4</v>
      </c>
      <c r="D208" s="3">
        <f t="shared" si="10"/>
        <v>6.6522956568204705</v>
      </c>
      <c r="E208" s="26">
        <f t="shared" si="11"/>
        <v>7.8617815157174711</v>
      </c>
    </row>
    <row r="209" spans="1:5">
      <c r="A209" s="2">
        <v>204</v>
      </c>
      <c r="B209" s="3">
        <v>2.7508434749970001</v>
      </c>
      <c r="C209" s="25">
        <f t="shared" si="9"/>
        <v>8.2934894814932505E-4</v>
      </c>
      <c r="D209" s="3">
        <f t="shared" si="10"/>
        <v>15.12991984710245</v>
      </c>
      <c r="E209" s="26">
        <f t="shared" si="11"/>
        <v>17.880763322099451</v>
      </c>
    </row>
    <row r="210" spans="1:5">
      <c r="A210" s="2">
        <v>205</v>
      </c>
      <c r="B210" s="3">
        <v>1.1860165145249999</v>
      </c>
      <c r="C210" s="25">
        <f t="shared" si="9"/>
        <v>3.5757088971051325E-4</v>
      </c>
      <c r="D210" s="3">
        <f t="shared" si="10"/>
        <v>6.5232118676336661</v>
      </c>
      <c r="E210" s="26">
        <f t="shared" si="11"/>
        <v>7.709228382158666</v>
      </c>
    </row>
    <row r="211" spans="1:5">
      <c r="A211" s="2">
        <v>206</v>
      </c>
      <c r="B211" s="3">
        <v>1.4321874003549997</v>
      </c>
      <c r="C211" s="25">
        <f t="shared" si="9"/>
        <v>4.317886949341713E-4</v>
      </c>
      <c r="D211" s="3">
        <f t="shared" si="10"/>
        <v>7.8771768624257339</v>
      </c>
      <c r="E211" s="26">
        <f t="shared" si="11"/>
        <v>9.3093642627807327</v>
      </c>
    </row>
    <row r="212" spans="1:5">
      <c r="A212" s="2">
        <v>207</v>
      </c>
      <c r="B212" s="3">
        <v>1.2772798512680001</v>
      </c>
      <c r="C212" s="25">
        <f t="shared" si="9"/>
        <v>3.8508577851475084E-4</v>
      </c>
      <c r="D212" s="3">
        <f t="shared" si="10"/>
        <v>7.0251695335100282</v>
      </c>
      <c r="E212" s="26">
        <f t="shared" si="11"/>
        <v>8.3024493847780292</v>
      </c>
    </row>
    <row r="213" spans="1:5">
      <c r="A213" s="2">
        <v>208</v>
      </c>
      <c r="B213" s="3">
        <v>1.8313228132299999</v>
      </c>
      <c r="C213" s="25">
        <f t="shared" si="9"/>
        <v>5.5212361687566379E-4</v>
      </c>
      <c r="D213" s="3">
        <f t="shared" si="10"/>
        <v>10.072462366609312</v>
      </c>
      <c r="E213" s="26">
        <f t="shared" si="11"/>
        <v>11.903785179839311</v>
      </c>
    </row>
    <row r="214" spans="1:5">
      <c r="A214" s="2">
        <v>209</v>
      </c>
      <c r="B214" s="3">
        <v>2.494190871299002</v>
      </c>
      <c r="C214" s="25">
        <f t="shared" si="9"/>
        <v>7.5197102066948093E-4</v>
      </c>
      <c r="D214" s="3">
        <f t="shared" si="10"/>
        <v>13.718304334335008</v>
      </c>
      <c r="E214" s="26">
        <f t="shared" si="11"/>
        <v>16.21249520563401</v>
      </c>
    </row>
    <row r="215" spans="1:5">
      <c r="A215" s="2">
        <v>210</v>
      </c>
      <c r="B215" s="3">
        <v>2.1771943193920005</v>
      </c>
      <c r="C215" s="25">
        <f t="shared" si="9"/>
        <v>6.5640005878793612E-4</v>
      </c>
      <c r="D215" s="3">
        <f t="shared" si="10"/>
        <v>11.974790948075903</v>
      </c>
      <c r="E215" s="26">
        <f t="shared" si="11"/>
        <v>14.151985267467904</v>
      </c>
    </row>
    <row r="216" spans="1:5">
      <c r="A216" s="2">
        <v>211</v>
      </c>
      <c r="B216" s="3">
        <v>2.8743419421980003</v>
      </c>
      <c r="C216" s="25">
        <f t="shared" si="9"/>
        <v>8.6658237302505894E-4</v>
      </c>
      <c r="D216" s="3">
        <f t="shared" si="10"/>
        <v>15.809174020222271</v>
      </c>
      <c r="E216" s="26">
        <f t="shared" si="11"/>
        <v>18.68351596242027</v>
      </c>
    </row>
    <row r="217" spans="1:5">
      <c r="A217" s="2">
        <v>212</v>
      </c>
      <c r="B217" s="3">
        <v>1.3118265760950003</v>
      </c>
      <c r="C217" s="25">
        <f t="shared" si="9"/>
        <v>3.9550123477669172E-4</v>
      </c>
      <c r="D217" s="3">
        <f t="shared" si="10"/>
        <v>7.2151800456904738</v>
      </c>
      <c r="E217" s="26">
        <f t="shared" si="11"/>
        <v>8.5270066217854747</v>
      </c>
    </row>
    <row r="218" spans="1:5">
      <c r="A218" s="2">
        <v>213</v>
      </c>
      <c r="B218" s="3">
        <v>2.7880297783910013</v>
      </c>
      <c r="C218" s="25">
        <f t="shared" si="9"/>
        <v>8.4056020821762474E-4</v>
      </c>
      <c r="D218" s="3">
        <f t="shared" si="10"/>
        <v>15.334448310780989</v>
      </c>
      <c r="E218" s="26">
        <f t="shared" si="11"/>
        <v>18.122478089171992</v>
      </c>
    </row>
    <row r="219" spans="1:5">
      <c r="A219" s="2">
        <v>214</v>
      </c>
      <c r="B219" s="3">
        <v>1.1244774935570003</v>
      </c>
      <c r="C219" s="25">
        <f t="shared" si="9"/>
        <v>3.3901755406134286E-4</v>
      </c>
      <c r="D219" s="3">
        <f t="shared" si="10"/>
        <v>6.1847409720055522</v>
      </c>
      <c r="E219" s="26">
        <f t="shared" si="11"/>
        <v>7.3092184655625525</v>
      </c>
    </row>
    <row r="220" spans="1:5">
      <c r="A220" s="2">
        <v>215</v>
      </c>
      <c r="B220" s="3">
        <v>2.3341354985389997</v>
      </c>
      <c r="C220" s="25">
        <f t="shared" si="9"/>
        <v>7.0371609222637829E-4</v>
      </c>
      <c r="D220" s="3">
        <f t="shared" si="10"/>
        <v>12.837983449861717</v>
      </c>
      <c r="E220" s="26">
        <f t="shared" si="11"/>
        <v>15.172118948400717</v>
      </c>
    </row>
    <row r="221" spans="1:5">
      <c r="A221" s="2">
        <v>216</v>
      </c>
      <c r="B221" s="3">
        <v>2.7017409105299999</v>
      </c>
      <c r="C221" s="25">
        <f t="shared" si="9"/>
        <v>8.1454506688080413E-4</v>
      </c>
      <c r="D221" s="3">
        <f t="shared" si="10"/>
        <v>14.859850731420138</v>
      </c>
      <c r="E221" s="26">
        <f t="shared" si="11"/>
        <v>17.561591641950137</v>
      </c>
    </row>
    <row r="222" spans="1:5">
      <c r="A222" s="2">
        <v>217</v>
      </c>
      <c r="B222" s="3">
        <v>2.8679701040939984</v>
      </c>
      <c r="C222" s="25">
        <f t="shared" si="9"/>
        <v>8.6466133415921155E-4</v>
      </c>
      <c r="D222" s="3">
        <f t="shared" si="10"/>
        <v>15.774128260378603</v>
      </c>
      <c r="E222" s="26">
        <f t="shared" si="11"/>
        <v>18.642098364472602</v>
      </c>
    </row>
    <row r="223" spans="1:5">
      <c r="A223" s="2">
        <v>218</v>
      </c>
      <c r="B223" s="3">
        <v>1.8658881190859997</v>
      </c>
      <c r="C223" s="25">
        <f t="shared" si="9"/>
        <v>5.6254467511277937E-4</v>
      </c>
      <c r="D223" s="3">
        <f t="shared" si="10"/>
        <v>10.262575076345524</v>
      </c>
      <c r="E223" s="26">
        <f t="shared" si="11"/>
        <v>12.128463195431523</v>
      </c>
    </row>
    <row r="224" spans="1:5">
      <c r="A224" s="2">
        <v>219</v>
      </c>
      <c r="B224" s="3">
        <v>4.015979105425</v>
      </c>
      <c r="C224" s="25">
        <f t="shared" si="9"/>
        <v>1.2107733781099718E-3</v>
      </c>
      <c r="D224" s="3">
        <f t="shared" si="10"/>
        <v>22.088294926625991</v>
      </c>
      <c r="E224" s="26">
        <f t="shared" si="11"/>
        <v>26.104274032050991</v>
      </c>
    </row>
    <row r="225" spans="1:5">
      <c r="A225" s="2">
        <v>220</v>
      </c>
      <c r="B225" s="3">
        <v>2.5649232525030001</v>
      </c>
      <c r="C225" s="25">
        <f t="shared" si="9"/>
        <v>7.7329605296769157E-4</v>
      </c>
      <c r="D225" s="3">
        <f t="shared" si="10"/>
        <v>14.10733964948043</v>
      </c>
      <c r="E225" s="26">
        <f t="shared" si="11"/>
        <v>16.67226290198343</v>
      </c>
    </row>
    <row r="226" spans="1:5">
      <c r="A226" s="2">
        <v>221</v>
      </c>
      <c r="B226" s="3">
        <v>1.7574001442179996</v>
      </c>
      <c r="C226" s="25">
        <f t="shared" si="9"/>
        <v>5.2983674801281076E-4</v>
      </c>
      <c r="D226" s="3">
        <f t="shared" si="10"/>
        <v>9.6658801429382013</v>
      </c>
      <c r="E226" s="26">
        <f t="shared" si="11"/>
        <v>11.423280287156201</v>
      </c>
    </row>
    <row r="227" spans="1:5">
      <c r="A227" s="2">
        <v>222</v>
      </c>
      <c r="B227" s="3">
        <v>1.058193636021</v>
      </c>
      <c r="C227" s="25">
        <f t="shared" si="9"/>
        <v>3.1903370255309901E-4</v>
      </c>
      <c r="D227" s="3">
        <f t="shared" si="10"/>
        <v>5.8201729910238145</v>
      </c>
      <c r="E227" s="26">
        <f t="shared" si="11"/>
        <v>6.8783666270448141</v>
      </c>
    </row>
    <row r="228" spans="1:5">
      <c r="A228" s="2">
        <v>223</v>
      </c>
      <c r="B228" s="3">
        <v>1.2119381051790001</v>
      </c>
      <c r="C228" s="25">
        <f t="shared" si="9"/>
        <v>3.6538596321020628E-4</v>
      </c>
      <c r="D228" s="3">
        <f t="shared" si="10"/>
        <v>6.6657832616330479</v>
      </c>
      <c r="E228" s="26">
        <f t="shared" si="11"/>
        <v>7.8777213668120485</v>
      </c>
    </row>
    <row r="229" spans="1:5">
      <c r="A229" s="2">
        <v>224</v>
      </c>
      <c r="B229" s="3">
        <v>1.4442305147530001</v>
      </c>
      <c r="C229" s="25">
        <f t="shared" si="9"/>
        <v>4.3541956101186932E-4</v>
      </c>
      <c r="D229" s="3">
        <f t="shared" si="10"/>
        <v>7.943415220662903</v>
      </c>
      <c r="E229" s="26">
        <f t="shared" si="11"/>
        <v>9.3876457354159033</v>
      </c>
    </row>
    <row r="230" spans="1:5">
      <c r="A230" s="2">
        <v>225</v>
      </c>
      <c r="B230" s="3">
        <v>1.1802042742139998</v>
      </c>
      <c r="C230" s="25">
        <f t="shared" si="9"/>
        <v>3.5581856340327969E-4</v>
      </c>
      <c r="D230" s="3">
        <f t="shared" si="10"/>
        <v>6.4912439527607111</v>
      </c>
      <c r="E230" s="26">
        <f t="shared" si="11"/>
        <v>7.6714482269747108</v>
      </c>
    </row>
    <row r="231" spans="1:5">
      <c r="A231" s="2">
        <v>226</v>
      </c>
      <c r="B231" s="3">
        <v>0.84940857277100013</v>
      </c>
      <c r="C231" s="25">
        <f t="shared" si="9"/>
        <v>2.5608731023033459E-4</v>
      </c>
      <c r="D231" s="3">
        <f t="shared" si="10"/>
        <v>4.671833835795014</v>
      </c>
      <c r="E231" s="26">
        <f t="shared" si="11"/>
        <v>5.5212424085660139</v>
      </c>
    </row>
    <row r="232" spans="1:5">
      <c r="A232" s="2">
        <v>227</v>
      </c>
      <c r="B232" s="3">
        <v>2.2220334711409993</v>
      </c>
      <c r="C232" s="25">
        <f t="shared" si="9"/>
        <v>6.6991856817494538E-4</v>
      </c>
      <c r="D232" s="3">
        <f t="shared" si="10"/>
        <v>12.221410858710824</v>
      </c>
      <c r="E232" s="26">
        <f t="shared" si="11"/>
        <v>14.443444329851824</v>
      </c>
    </row>
    <row r="233" spans="1:5">
      <c r="A233" s="2">
        <v>228</v>
      </c>
      <c r="B233" s="3">
        <v>0.64796602572799999</v>
      </c>
      <c r="C233" s="25">
        <f t="shared" si="9"/>
        <v>1.9535460550862543E-4</v>
      </c>
      <c r="D233" s="3">
        <f t="shared" si="10"/>
        <v>3.5638792690379644</v>
      </c>
      <c r="E233" s="26">
        <f t="shared" si="11"/>
        <v>4.2118452947659648</v>
      </c>
    </row>
    <row r="234" spans="1:5">
      <c r="A234" s="2">
        <v>229</v>
      </c>
      <c r="B234" s="3">
        <v>2.1507832084760001</v>
      </c>
      <c r="C234" s="25">
        <f t="shared" si="9"/>
        <v>6.4843740033181877E-4</v>
      </c>
      <c r="D234" s="3">
        <f t="shared" si="10"/>
        <v>11.829527142678014</v>
      </c>
      <c r="E234" s="26">
        <f t="shared" si="11"/>
        <v>13.980310351154014</v>
      </c>
    </row>
    <row r="235" spans="1:5">
      <c r="A235" s="2">
        <v>230</v>
      </c>
      <c r="B235" s="3">
        <v>1.0200755752299997</v>
      </c>
      <c r="C235" s="25">
        <f t="shared" si="9"/>
        <v>3.0754152791290338E-4</v>
      </c>
      <c r="D235" s="3">
        <f t="shared" si="10"/>
        <v>5.6105197665721969</v>
      </c>
      <c r="E235" s="26">
        <f t="shared" si="11"/>
        <v>6.6305953418021968</v>
      </c>
    </row>
    <row r="236" spans="1:5">
      <c r="A236" s="2">
        <v>231</v>
      </c>
      <c r="B236" s="3">
        <v>1.073452773246</v>
      </c>
      <c r="C236" s="25">
        <f t="shared" si="9"/>
        <v>3.2363416401964379E-4</v>
      </c>
      <c r="D236" s="3">
        <f t="shared" si="10"/>
        <v>5.9040998030175205</v>
      </c>
      <c r="E236" s="26">
        <f t="shared" si="11"/>
        <v>6.9775525762635207</v>
      </c>
    </row>
    <row r="237" spans="1:5">
      <c r="A237" s="2">
        <v>232</v>
      </c>
      <c r="B237" s="3">
        <v>1.3391766803310001</v>
      </c>
      <c r="C237" s="25">
        <f t="shared" si="9"/>
        <v>4.037469893556307E-4</v>
      </c>
      <c r="D237" s="3">
        <f t="shared" si="10"/>
        <v>7.3656084101763977</v>
      </c>
      <c r="E237" s="26">
        <f t="shared" si="11"/>
        <v>8.7047850905073982</v>
      </c>
    </row>
    <row r="238" spans="1:5">
      <c r="A238" s="2">
        <v>233</v>
      </c>
      <c r="B238" s="3">
        <v>1.6285482197200001</v>
      </c>
      <c r="C238" s="25">
        <f t="shared" si="9"/>
        <v>4.9098931484522611E-4</v>
      </c>
      <c r="D238" s="3">
        <f t="shared" si="10"/>
        <v>8.9571814083430752</v>
      </c>
      <c r="E238" s="26">
        <f t="shared" si="11"/>
        <v>10.585729628063076</v>
      </c>
    </row>
    <row r="239" spans="1:5">
      <c r="A239" s="2">
        <v>234</v>
      </c>
      <c r="B239" s="3">
        <v>0.92130537573599991</v>
      </c>
      <c r="C239" s="25">
        <f t="shared" si="9"/>
        <v>2.7776340283839794E-4</v>
      </c>
      <c r="D239" s="3">
        <f t="shared" si="10"/>
        <v>5.0672735894598597</v>
      </c>
      <c r="E239" s="26">
        <f t="shared" si="11"/>
        <v>5.9885789651958596</v>
      </c>
    </row>
    <row r="240" spans="1:5">
      <c r="A240" s="2">
        <v>235</v>
      </c>
      <c r="B240" s="3">
        <v>1.132889677229</v>
      </c>
      <c r="C240" s="25">
        <f t="shared" si="9"/>
        <v>3.4155373459775792E-4</v>
      </c>
      <c r="D240" s="3">
        <f t="shared" si="10"/>
        <v>6.231008840698661</v>
      </c>
      <c r="E240" s="26">
        <f t="shared" si="11"/>
        <v>7.3638985179276606</v>
      </c>
    </row>
    <row r="241" spans="1:5">
      <c r="A241" s="2">
        <v>236</v>
      </c>
      <c r="B241" s="3">
        <v>1.1383603946179999</v>
      </c>
      <c r="C241" s="25">
        <f t="shared" si="9"/>
        <v>3.4320309551321104E-4</v>
      </c>
      <c r="D241" s="3">
        <f t="shared" si="10"/>
        <v>6.2610983446468307</v>
      </c>
      <c r="E241" s="26">
        <f t="shared" si="11"/>
        <v>7.3994587392648308</v>
      </c>
    </row>
    <row r="242" spans="1:5">
      <c r="A242" s="2">
        <v>237</v>
      </c>
      <c r="B242" s="3">
        <v>0.74681420540800014</v>
      </c>
      <c r="C242" s="25">
        <f t="shared" si="9"/>
        <v>2.2515624074858509E-4</v>
      </c>
      <c r="D242" s="3">
        <f t="shared" si="10"/>
        <v>4.1075543451314944</v>
      </c>
      <c r="E242" s="26">
        <f t="shared" si="11"/>
        <v>4.8543685505394949</v>
      </c>
    </row>
    <row r="243" spans="1:5">
      <c r="A243" s="2">
        <v>238</v>
      </c>
      <c r="B243" s="3">
        <v>0.33058758666599997</v>
      </c>
      <c r="C243" s="25">
        <f t="shared" si="9"/>
        <v>9.9668508864529231E-5</v>
      </c>
      <c r="D243" s="3">
        <f t="shared" si="10"/>
        <v>1.8182654644532503</v>
      </c>
      <c r="E243" s="26">
        <f t="shared" si="11"/>
        <v>2.1488530511192501</v>
      </c>
    </row>
    <row r="244" spans="1:5">
      <c r="A244" s="2">
        <v>239</v>
      </c>
      <c r="B244" s="3">
        <v>0.67166167844000002</v>
      </c>
      <c r="C244" s="25">
        <f t="shared" si="9"/>
        <v>2.0249858328527098E-4</v>
      </c>
      <c r="D244" s="3">
        <f t="shared" si="10"/>
        <v>3.6942077771904422</v>
      </c>
      <c r="E244" s="26">
        <f t="shared" si="11"/>
        <v>4.3658694556304418</v>
      </c>
    </row>
    <row r="245" spans="1:5">
      <c r="A245" s="2">
        <v>240</v>
      </c>
      <c r="B245" s="3">
        <v>1.7129312649800001</v>
      </c>
      <c r="C245" s="25">
        <f t="shared" si="9"/>
        <v>5.1642987170137157E-4</v>
      </c>
      <c r="D245" s="3">
        <f t="shared" si="10"/>
        <v>9.4212967689015716</v>
      </c>
      <c r="E245" s="26">
        <f t="shared" si="11"/>
        <v>11.134228033881572</v>
      </c>
    </row>
    <row r="246" spans="1:5">
      <c r="A246" s="2">
        <v>241</v>
      </c>
      <c r="B246" s="3">
        <v>1.2406032249549996</v>
      </c>
      <c r="C246" s="25">
        <f t="shared" si="9"/>
        <v>3.7402818046134432E-4</v>
      </c>
      <c r="D246" s="3">
        <f t="shared" si="10"/>
        <v>6.8234443457915841</v>
      </c>
      <c r="E246" s="26">
        <f t="shared" si="11"/>
        <v>8.0640475707465846</v>
      </c>
    </row>
    <row r="247" spans="1:5">
      <c r="A247" s="2">
        <v>242</v>
      </c>
      <c r="B247" s="3">
        <v>0.34342159220699997</v>
      </c>
      <c r="C247" s="25">
        <f t="shared" si="9"/>
        <v>1.0353781989320657E-4</v>
      </c>
      <c r="D247" s="3">
        <f t="shared" si="10"/>
        <v>1.8888538046905339</v>
      </c>
      <c r="E247" s="26">
        <f t="shared" si="11"/>
        <v>2.232275396897534</v>
      </c>
    </row>
    <row r="248" spans="1:5">
      <c r="A248" s="2">
        <v>243</v>
      </c>
      <c r="B248" s="3">
        <v>0.75256324747000003</v>
      </c>
      <c r="C248" s="25">
        <f t="shared" si="9"/>
        <v>2.2688951348122976E-4</v>
      </c>
      <c r="D248" s="3">
        <f t="shared" si="10"/>
        <v>4.1391746631853135</v>
      </c>
      <c r="E248" s="26">
        <f t="shared" si="11"/>
        <v>4.8917379106553138</v>
      </c>
    </row>
    <row r="249" spans="1:5">
      <c r="A249" s="2">
        <v>244</v>
      </c>
      <c r="B249" s="3">
        <v>0.96129573957199999</v>
      </c>
      <c r="C249" s="25">
        <f t="shared" si="9"/>
        <v>2.8982005618307131E-4</v>
      </c>
      <c r="D249" s="3">
        <f t="shared" si="10"/>
        <v>5.287224671735018</v>
      </c>
      <c r="E249" s="26">
        <f t="shared" si="11"/>
        <v>6.2485204113070179</v>
      </c>
    </row>
    <row r="250" spans="1:5">
      <c r="A250" s="2">
        <v>245</v>
      </c>
      <c r="B250" s="3">
        <v>0.62346642800700003</v>
      </c>
      <c r="C250" s="25">
        <f t="shared" si="9"/>
        <v>1.8796824718446994E-4</v>
      </c>
      <c r="D250" s="3">
        <f t="shared" si="10"/>
        <v>3.4291289812901722</v>
      </c>
      <c r="E250" s="26">
        <f t="shared" si="11"/>
        <v>4.0525954092971723</v>
      </c>
    </row>
    <row r="251" spans="1:5">
      <c r="A251" s="2">
        <v>246</v>
      </c>
      <c r="B251" s="3">
        <v>1.5289718181850001</v>
      </c>
      <c r="C251" s="25">
        <f t="shared" si="9"/>
        <v>4.6096812875297228E-4</v>
      </c>
      <c r="D251" s="3">
        <f t="shared" si="10"/>
        <v>8.4095010377290826</v>
      </c>
      <c r="E251" s="26">
        <f t="shared" si="11"/>
        <v>9.9384728559140818</v>
      </c>
    </row>
    <row r="252" spans="1:5">
      <c r="A252" s="2">
        <v>247</v>
      </c>
      <c r="B252" s="3">
        <v>1.4085794451659999</v>
      </c>
      <c r="C252" s="25">
        <f t="shared" si="9"/>
        <v>4.2467115699284049E-4</v>
      </c>
      <c r="D252" s="3">
        <f t="shared" si="10"/>
        <v>7.7473306995996412</v>
      </c>
      <c r="E252" s="26">
        <f t="shared" si="11"/>
        <v>9.1559101447656417</v>
      </c>
    </row>
    <row r="253" spans="1:5">
      <c r="A253" s="2">
        <v>248</v>
      </c>
      <c r="B253" s="3">
        <v>0.66722375279000001</v>
      </c>
      <c r="C253" s="25">
        <f t="shared" si="9"/>
        <v>2.01160597680766E-4</v>
      </c>
      <c r="D253" s="3">
        <f t="shared" si="10"/>
        <v>3.669798733207315</v>
      </c>
      <c r="E253" s="26">
        <f t="shared" si="11"/>
        <v>4.3370224859973145</v>
      </c>
    </row>
    <row r="254" spans="1:5">
      <c r="A254" s="2">
        <v>249</v>
      </c>
      <c r="B254" s="3">
        <v>1.018448368999</v>
      </c>
      <c r="C254" s="25">
        <f t="shared" si="9"/>
        <v>3.0705094319284653E-4</v>
      </c>
      <c r="D254" s="3">
        <f t="shared" si="10"/>
        <v>5.6015699662387712</v>
      </c>
      <c r="E254" s="26">
        <f t="shared" si="11"/>
        <v>6.6200183352377717</v>
      </c>
    </row>
    <row r="255" spans="1:5">
      <c r="A255" s="2">
        <v>250</v>
      </c>
      <c r="B255" s="3">
        <v>0.82512291801199988</v>
      </c>
      <c r="C255" s="25">
        <f t="shared" si="9"/>
        <v>2.4876545334804999E-4</v>
      </c>
      <c r="D255" s="3">
        <f t="shared" si="10"/>
        <v>4.5382602561719576</v>
      </c>
      <c r="E255" s="26">
        <f t="shared" si="11"/>
        <v>5.3633831741839577</v>
      </c>
    </row>
    <row r="256" spans="1:5">
      <c r="A256" s="2">
        <v>251</v>
      </c>
      <c r="B256" s="3">
        <v>1.2449776809620003</v>
      </c>
      <c r="C256" s="25">
        <f t="shared" si="9"/>
        <v>3.7534703066896492E-4</v>
      </c>
      <c r="D256" s="3">
        <f t="shared" si="10"/>
        <v>6.8475043002608835</v>
      </c>
      <c r="E256" s="26">
        <f t="shared" si="11"/>
        <v>8.0924819812228836</v>
      </c>
    </row>
    <row r="257" spans="1:5">
      <c r="A257" s="2">
        <v>252</v>
      </c>
      <c r="B257" s="3">
        <v>0.86821561892699994</v>
      </c>
      <c r="C257" s="25">
        <f t="shared" si="9"/>
        <v>2.6175742708323596E-4</v>
      </c>
      <c r="D257" s="3">
        <f t="shared" si="10"/>
        <v>4.7752745089875672</v>
      </c>
      <c r="E257" s="26">
        <f t="shared" si="11"/>
        <v>5.6434901279145668</v>
      </c>
    </row>
    <row r="258" spans="1:5">
      <c r="A258" s="2">
        <v>253</v>
      </c>
      <c r="B258" s="3">
        <v>1.2921129384529999</v>
      </c>
      <c r="C258" s="25">
        <f t="shared" si="9"/>
        <v>3.8955779059631797E-4</v>
      </c>
      <c r="D258" s="3">
        <f t="shared" si="10"/>
        <v>7.1067530268036156</v>
      </c>
      <c r="E258" s="26">
        <f t="shared" si="11"/>
        <v>8.3988659652566149</v>
      </c>
    </row>
    <row r="259" spans="1:5">
      <c r="A259" s="2">
        <v>254</v>
      </c>
      <c r="B259" s="3">
        <v>1.15363892687</v>
      </c>
      <c r="C259" s="25">
        <f t="shared" si="9"/>
        <v>3.4780940436634404E-4</v>
      </c>
      <c r="D259" s="3">
        <f t="shared" si="10"/>
        <v>6.345131831268378</v>
      </c>
      <c r="E259" s="26">
        <f t="shared" si="11"/>
        <v>7.4987707581383782</v>
      </c>
    </row>
    <row r="260" spans="1:5">
      <c r="A260" s="2">
        <v>255</v>
      </c>
      <c r="B260" s="3">
        <v>3.1044270298249983</v>
      </c>
      <c r="C260" s="25">
        <f t="shared" si="9"/>
        <v>9.3595048762071188E-4</v>
      </c>
      <c r="D260" s="3">
        <f t="shared" si="10"/>
        <v>17.074665483277549</v>
      </c>
      <c r="E260" s="26">
        <f t="shared" si="11"/>
        <v>20.179092513102546</v>
      </c>
    </row>
    <row r="261" spans="1:5">
      <c r="A261" s="2">
        <v>256</v>
      </c>
      <c r="B261" s="3">
        <v>0.735532328874</v>
      </c>
      <c r="C261" s="25">
        <f t="shared" si="9"/>
        <v>2.217548794855151E-4</v>
      </c>
      <c r="D261" s="3">
        <f t="shared" si="10"/>
        <v>4.0455028728337057</v>
      </c>
      <c r="E261" s="26">
        <f t="shared" si="11"/>
        <v>4.7810352017077058</v>
      </c>
    </row>
    <row r="262" spans="1:5">
      <c r="A262" s="2">
        <v>257</v>
      </c>
      <c r="B262" s="3">
        <v>1.1314931179720003</v>
      </c>
      <c r="C262" s="25">
        <f t="shared" si="9"/>
        <v>3.4113268739483697E-4</v>
      </c>
      <c r="D262" s="3">
        <f t="shared" si="10"/>
        <v>6.223327622260685</v>
      </c>
      <c r="E262" s="26">
        <f t="shared" si="11"/>
        <v>7.3548207402326851</v>
      </c>
    </row>
    <row r="263" spans="1:5">
      <c r="A263" s="2">
        <v>258</v>
      </c>
      <c r="B263" s="3">
        <v>2.3515126493619993</v>
      </c>
      <c r="C263" s="25">
        <f t="shared" ref="C263:C326" si="12">SUM(B263/$B$2)</f>
        <v>7.0895511141735672E-4</v>
      </c>
      <c r="D263" s="3">
        <f t="shared" ref="D263:D326" si="13">SUM(C263*$B$3)</f>
        <v>12.933559552796211</v>
      </c>
      <c r="E263" s="26">
        <f t="shared" ref="E263:E326" si="14">SUM(B263+(C263*$B$3))</f>
        <v>15.285072202158211</v>
      </c>
    </row>
    <row r="264" spans="1:5">
      <c r="A264" s="2">
        <v>259</v>
      </c>
      <c r="B264" s="3">
        <v>1.036501103247</v>
      </c>
      <c r="C264" s="25">
        <f t="shared" si="12"/>
        <v>3.1249364333041591E-4</v>
      </c>
      <c r="D264" s="3">
        <f t="shared" si="13"/>
        <v>5.7008618469567676</v>
      </c>
      <c r="E264" s="26">
        <f t="shared" si="14"/>
        <v>6.7373629502037673</v>
      </c>
    </row>
    <row r="265" spans="1:5">
      <c r="A265" s="2">
        <v>260</v>
      </c>
      <c r="B265" s="3">
        <v>1.4712694785210001</v>
      </c>
      <c r="C265" s="25">
        <f t="shared" si="12"/>
        <v>4.4357151017359437E-4</v>
      </c>
      <c r="D265" s="3">
        <f t="shared" si="13"/>
        <v>8.0921322808216942</v>
      </c>
      <c r="E265" s="26">
        <f t="shared" si="14"/>
        <v>9.5634017593426943</v>
      </c>
    </row>
    <row r="266" spans="1:5">
      <c r="A266" s="2">
        <v>261</v>
      </c>
      <c r="B266" s="3">
        <v>2.0006559605749996</v>
      </c>
      <c r="C266" s="25">
        <f t="shared" si="12"/>
        <v>6.0317569196239457E-4</v>
      </c>
      <c r="D266" s="3">
        <f t="shared" si="13"/>
        <v>11.003811958134227</v>
      </c>
      <c r="E266" s="26">
        <f t="shared" si="14"/>
        <v>13.004467918709226</v>
      </c>
    </row>
    <row r="267" spans="1:5">
      <c r="A267" s="2">
        <v>262</v>
      </c>
      <c r="B267" s="3">
        <v>2.3129975204500006</v>
      </c>
      <c r="C267" s="25">
        <f t="shared" si="12"/>
        <v>6.9734322512090478E-4</v>
      </c>
      <c r="D267" s="3">
        <f t="shared" si="13"/>
        <v>12.721722413156707</v>
      </c>
      <c r="E267" s="26">
        <f t="shared" si="14"/>
        <v>15.034719933606707</v>
      </c>
    </row>
    <row r="268" spans="1:5">
      <c r="A268" s="2">
        <v>263</v>
      </c>
      <c r="B268" s="3">
        <v>2.0466260469240005</v>
      </c>
      <c r="C268" s="25">
        <f t="shared" si="12"/>
        <v>6.1703516564979482E-4</v>
      </c>
      <c r="D268" s="3">
        <f t="shared" si="13"/>
        <v>11.256652124485576</v>
      </c>
      <c r="E268" s="26">
        <f t="shared" si="14"/>
        <v>13.303278171409577</v>
      </c>
    </row>
    <row r="269" spans="1:5">
      <c r="A269" s="2">
        <v>264</v>
      </c>
      <c r="B269" s="3">
        <v>1.7228429523309998</v>
      </c>
      <c r="C269" s="25">
        <f t="shared" si="12"/>
        <v>5.1941813604779923E-4</v>
      </c>
      <c r="D269" s="3">
        <f t="shared" si="13"/>
        <v>9.4758120608595515</v>
      </c>
      <c r="E269" s="26">
        <f t="shared" si="14"/>
        <v>11.198655013190551</v>
      </c>
    </row>
    <row r="270" spans="1:5">
      <c r="A270" s="2">
        <v>265</v>
      </c>
      <c r="B270" s="3">
        <v>0.24753801744100001</v>
      </c>
      <c r="C270" s="25">
        <f t="shared" si="12"/>
        <v>7.4629980316087062E-5</v>
      </c>
      <c r="D270" s="3">
        <f t="shared" si="13"/>
        <v>1.3614843581738372</v>
      </c>
      <c r="E270" s="26">
        <f t="shared" si="14"/>
        <v>1.6090223756148372</v>
      </c>
    </row>
    <row r="271" spans="1:5">
      <c r="A271" s="2">
        <v>266</v>
      </c>
      <c r="B271" s="3">
        <v>0.29622980565100004</v>
      </c>
      <c r="C271" s="25">
        <f t="shared" si="12"/>
        <v>8.9310017076636394E-5</v>
      </c>
      <c r="D271" s="3">
        <f t="shared" si="13"/>
        <v>1.6292941625212807</v>
      </c>
      <c r="E271" s="26">
        <f t="shared" si="14"/>
        <v>1.9255239681722807</v>
      </c>
    </row>
    <row r="272" spans="1:5">
      <c r="A272" s="2">
        <v>267</v>
      </c>
      <c r="B272" s="3">
        <v>0.12447218839800001</v>
      </c>
      <c r="C272" s="25">
        <f t="shared" si="12"/>
        <v>3.7526991070198388E-5</v>
      </c>
      <c r="D272" s="3">
        <f t="shared" si="13"/>
        <v>0.68460973907547729</v>
      </c>
      <c r="E272" s="26">
        <f t="shared" si="14"/>
        <v>0.80908192747347729</v>
      </c>
    </row>
    <row r="273" spans="1:5">
      <c r="A273" s="2">
        <v>268</v>
      </c>
      <c r="B273" s="3">
        <v>0.30757897322899996</v>
      </c>
      <c r="C273" s="25">
        <f t="shared" si="12"/>
        <v>9.2731665846817668E-5</v>
      </c>
      <c r="D273" s="3">
        <f t="shared" si="13"/>
        <v>1.6917157424283891</v>
      </c>
      <c r="E273" s="26">
        <f t="shared" si="14"/>
        <v>1.999294715657389</v>
      </c>
    </row>
    <row r="274" spans="1:5">
      <c r="A274" s="2">
        <v>269</v>
      </c>
      <c r="B274" s="3">
        <v>0.45030449356400015</v>
      </c>
      <c r="C274" s="25">
        <f t="shared" si="12"/>
        <v>1.3576183504393149E-4</v>
      </c>
      <c r="D274" s="3">
        <f t="shared" si="13"/>
        <v>2.476720669983163</v>
      </c>
      <c r="E274" s="26">
        <f t="shared" si="14"/>
        <v>2.9270251635471629</v>
      </c>
    </row>
    <row r="275" spans="1:5">
      <c r="A275" s="2">
        <v>270</v>
      </c>
      <c r="B275" s="3">
        <v>0.42865881789900001</v>
      </c>
      <c r="C275" s="25">
        <f t="shared" si="12"/>
        <v>1.292359027224755E-4</v>
      </c>
      <c r="D275" s="3">
        <f t="shared" si="13"/>
        <v>2.3576672447975717</v>
      </c>
      <c r="E275" s="26">
        <f t="shared" si="14"/>
        <v>2.7863260626965718</v>
      </c>
    </row>
    <row r="276" spans="1:5">
      <c r="A276" s="2">
        <v>271</v>
      </c>
      <c r="B276" s="3">
        <v>0.10611668089499998</v>
      </c>
      <c r="C276" s="25">
        <f t="shared" si="12"/>
        <v>3.1993008137790101E-5</v>
      </c>
      <c r="D276" s="3">
        <f t="shared" si="13"/>
        <v>0.58365257455575459</v>
      </c>
      <c r="E276" s="26">
        <f t="shared" si="14"/>
        <v>0.68976925545075463</v>
      </c>
    </row>
    <row r="277" spans="1:5">
      <c r="A277" s="2">
        <v>272</v>
      </c>
      <c r="B277" s="3">
        <v>0.35925553300499991</v>
      </c>
      <c r="C277" s="25">
        <f t="shared" si="12"/>
        <v>1.0831157829321667E-4</v>
      </c>
      <c r="D277" s="3">
        <f t="shared" si="13"/>
        <v>1.9759420949967517</v>
      </c>
      <c r="E277" s="26">
        <f t="shared" si="14"/>
        <v>2.3351976280017515</v>
      </c>
    </row>
    <row r="278" spans="1:5">
      <c r="A278" s="2">
        <v>273</v>
      </c>
      <c r="B278" s="3">
        <v>3.1752167104640008</v>
      </c>
      <c r="C278" s="25">
        <f t="shared" si="12"/>
        <v>9.5729279506619365E-4</v>
      </c>
      <c r="D278" s="3">
        <f t="shared" si="13"/>
        <v>17.464015951163134</v>
      </c>
      <c r="E278" s="26">
        <f t="shared" si="14"/>
        <v>20.639232661627133</v>
      </c>
    </row>
    <row r="279" spans="1:5">
      <c r="A279" s="2">
        <v>274</v>
      </c>
      <c r="B279" s="3">
        <v>1.6113983902030002</v>
      </c>
      <c r="C279" s="25">
        <f t="shared" si="12"/>
        <v>4.8581883051918517E-4</v>
      </c>
      <c r="D279" s="3">
        <f t="shared" si="13"/>
        <v>8.8628555957906325</v>
      </c>
      <c r="E279" s="26">
        <f t="shared" si="14"/>
        <v>10.474253985993633</v>
      </c>
    </row>
    <row r="280" spans="1:5">
      <c r="A280" s="2">
        <v>275</v>
      </c>
      <c r="B280" s="3">
        <v>1.4466586937520003</v>
      </c>
      <c r="C280" s="25">
        <f t="shared" si="12"/>
        <v>4.3615163018157784E-4</v>
      </c>
      <c r="D280" s="3">
        <f t="shared" si="13"/>
        <v>7.956770452962818</v>
      </c>
      <c r="E280" s="26">
        <f t="shared" si="14"/>
        <v>9.403429146714819</v>
      </c>
    </row>
    <row r="281" spans="1:5">
      <c r="A281" s="2">
        <v>276</v>
      </c>
      <c r="B281" s="3">
        <v>2.773265640273999</v>
      </c>
      <c r="C281" s="25">
        <f t="shared" si="12"/>
        <v>8.3610898351910547E-4</v>
      </c>
      <c r="D281" s="3">
        <f t="shared" si="13"/>
        <v>15.253244044397915</v>
      </c>
      <c r="E281" s="26">
        <f t="shared" si="14"/>
        <v>18.026509684671915</v>
      </c>
    </row>
    <row r="282" spans="1:5">
      <c r="A282" s="2">
        <v>277</v>
      </c>
      <c r="B282" s="3">
        <v>1.8012279721479991</v>
      </c>
      <c r="C282" s="25">
        <f t="shared" si="12"/>
        <v>5.430503544298223E-4</v>
      </c>
      <c r="D282" s="3">
        <f t="shared" si="13"/>
        <v>9.9069376693589692</v>
      </c>
      <c r="E282" s="26">
        <f t="shared" si="14"/>
        <v>11.708165641506968</v>
      </c>
    </row>
    <row r="283" spans="1:5">
      <c r="A283" s="2">
        <v>278</v>
      </c>
      <c r="B283" s="3">
        <v>2.3532274844080003</v>
      </c>
      <c r="C283" s="25">
        <f t="shared" si="12"/>
        <v>7.0947211525802486E-4</v>
      </c>
      <c r="D283" s="3">
        <f t="shared" si="13"/>
        <v>12.942991320555016</v>
      </c>
      <c r="E283" s="26">
        <f t="shared" si="14"/>
        <v>15.296218804963017</v>
      </c>
    </row>
    <row r="284" spans="1:5">
      <c r="A284" s="2">
        <v>279</v>
      </c>
      <c r="B284" s="3">
        <v>1.4674944486940003</v>
      </c>
      <c r="C284" s="25">
        <f t="shared" si="12"/>
        <v>4.4243338034370352E-4</v>
      </c>
      <c r="D284" s="3">
        <f t="shared" si="13"/>
        <v>8.0713692315162486</v>
      </c>
      <c r="E284" s="26">
        <f t="shared" si="14"/>
        <v>9.5388636802102482</v>
      </c>
    </row>
    <row r="285" spans="1:5">
      <c r="A285" s="2">
        <v>280</v>
      </c>
      <c r="B285" s="3">
        <v>2.7604007211809991</v>
      </c>
      <c r="C285" s="25">
        <f t="shared" si="12"/>
        <v>8.3223035239567622E-4</v>
      </c>
      <c r="D285" s="3">
        <f t="shared" si="13"/>
        <v>15.182485676469781</v>
      </c>
      <c r="E285" s="26">
        <f t="shared" si="14"/>
        <v>17.942886397650781</v>
      </c>
    </row>
    <row r="286" spans="1:5">
      <c r="A286" s="2">
        <v>281</v>
      </c>
      <c r="B286" s="3">
        <v>1.6422189628319999</v>
      </c>
      <c r="C286" s="25">
        <f t="shared" si="12"/>
        <v>4.9511089301694272E-4</v>
      </c>
      <c r="D286" s="3">
        <f t="shared" si="13"/>
        <v>9.0323718906132857</v>
      </c>
      <c r="E286" s="26">
        <f t="shared" si="14"/>
        <v>10.674590853445286</v>
      </c>
    </row>
    <row r="287" spans="1:5">
      <c r="A287" s="2">
        <v>282</v>
      </c>
      <c r="B287" s="3">
        <v>3.0339181873280023</v>
      </c>
      <c r="C287" s="25">
        <f t="shared" si="12"/>
        <v>9.146928497755874E-4</v>
      </c>
      <c r="D287" s="3">
        <f t="shared" si="13"/>
        <v>16.686859653833661</v>
      </c>
      <c r="E287" s="26">
        <f t="shared" si="14"/>
        <v>19.720777841161663</v>
      </c>
    </row>
    <row r="288" spans="1:5">
      <c r="A288" s="2">
        <v>283</v>
      </c>
      <c r="B288" s="3">
        <v>2.1086913185880003</v>
      </c>
      <c r="C288" s="25">
        <f t="shared" si="12"/>
        <v>6.3574716007586672E-4</v>
      </c>
      <c r="D288" s="3">
        <f t="shared" si="13"/>
        <v>11.598017452647687</v>
      </c>
      <c r="E288" s="26">
        <f t="shared" si="14"/>
        <v>13.706708771235688</v>
      </c>
    </row>
    <row r="289" spans="1:5">
      <c r="A289" s="2">
        <v>284</v>
      </c>
      <c r="B289" s="3">
        <v>1.3354946799680001</v>
      </c>
      <c r="C289" s="25">
        <f t="shared" si="12"/>
        <v>4.0263690688242023E-4</v>
      </c>
      <c r="D289" s="3">
        <f t="shared" si="13"/>
        <v>7.3453570324169801</v>
      </c>
      <c r="E289" s="26">
        <f t="shared" si="14"/>
        <v>8.68085171238498</v>
      </c>
    </row>
    <row r="290" spans="1:5">
      <c r="A290" s="2">
        <v>285</v>
      </c>
      <c r="B290" s="3">
        <v>4.7327226383810022</v>
      </c>
      <c r="C290" s="25">
        <f t="shared" si="12"/>
        <v>1.4268636429879251E-3</v>
      </c>
      <c r="D290" s="3">
        <f t="shared" si="13"/>
        <v>26.030457504438662</v>
      </c>
      <c r="E290" s="26">
        <f t="shared" si="14"/>
        <v>30.763180142819664</v>
      </c>
    </row>
    <row r="291" spans="1:5">
      <c r="A291" s="2">
        <v>286</v>
      </c>
      <c r="B291" s="3">
        <v>1.4006539879119999</v>
      </c>
      <c r="C291" s="25">
        <f t="shared" si="12"/>
        <v>4.2228171909971775E-4</v>
      </c>
      <c r="D291" s="3">
        <f t="shared" si="13"/>
        <v>7.7037398758779148</v>
      </c>
      <c r="E291" s="26">
        <f t="shared" si="14"/>
        <v>9.1043938637899142</v>
      </c>
    </row>
    <row r="292" spans="1:5">
      <c r="A292" s="2">
        <v>287</v>
      </c>
      <c r="B292" s="3">
        <v>1.5454349310669997</v>
      </c>
      <c r="C292" s="25">
        <f t="shared" si="12"/>
        <v>4.6593157559247846E-4</v>
      </c>
      <c r="D292" s="3">
        <f t="shared" si="13"/>
        <v>8.5000498387068362</v>
      </c>
      <c r="E292" s="26">
        <f t="shared" si="14"/>
        <v>10.045484769773836</v>
      </c>
    </row>
    <row r="293" spans="1:5">
      <c r="A293" s="2">
        <v>288</v>
      </c>
      <c r="B293" s="3">
        <v>0.515306892608</v>
      </c>
      <c r="C293" s="25">
        <f t="shared" si="12"/>
        <v>1.5535934095959716E-4</v>
      </c>
      <c r="D293" s="3">
        <f t="shared" si="13"/>
        <v>2.8342404984809151</v>
      </c>
      <c r="E293" s="26">
        <f t="shared" si="14"/>
        <v>3.3495473910889153</v>
      </c>
    </row>
    <row r="294" spans="1:5">
      <c r="A294" s="2">
        <v>289</v>
      </c>
      <c r="B294" s="3">
        <v>0.48097417488600003</v>
      </c>
      <c r="C294" s="25">
        <f t="shared" si="12"/>
        <v>1.4500840547793388E-4</v>
      </c>
      <c r="D294" s="3">
        <f t="shared" si="13"/>
        <v>2.6454070472182547</v>
      </c>
      <c r="E294" s="26">
        <f t="shared" si="14"/>
        <v>3.1263812221042548</v>
      </c>
    </row>
    <row r="295" spans="1:5">
      <c r="A295" s="2">
        <v>290</v>
      </c>
      <c r="B295" s="3">
        <v>0.36357650817499998</v>
      </c>
      <c r="C295" s="25">
        <f t="shared" si="12"/>
        <v>1.0961430461872046E-4</v>
      </c>
      <c r="D295" s="3">
        <f t="shared" si="13"/>
        <v>1.9997078994046134</v>
      </c>
      <c r="E295" s="26">
        <f t="shared" si="14"/>
        <v>2.3632844075796133</v>
      </c>
    </row>
    <row r="296" spans="1:5">
      <c r="A296" s="2">
        <v>291</v>
      </c>
      <c r="B296" s="3">
        <v>0.58619454475099997</v>
      </c>
      <c r="C296" s="25">
        <f t="shared" si="12"/>
        <v>1.7673118573227598E-4</v>
      </c>
      <c r="D296" s="3">
        <f t="shared" si="13"/>
        <v>3.2241298196368704</v>
      </c>
      <c r="E296" s="26">
        <f t="shared" si="14"/>
        <v>3.8103243643878706</v>
      </c>
    </row>
    <row r="297" spans="1:5">
      <c r="A297" s="2">
        <v>292</v>
      </c>
      <c r="B297" s="3">
        <v>0.96447133063500001</v>
      </c>
      <c r="C297" s="25">
        <f t="shared" si="12"/>
        <v>2.9077746184129561E-4</v>
      </c>
      <c r="D297" s="3">
        <f t="shared" si="13"/>
        <v>5.3046907466633337</v>
      </c>
      <c r="E297" s="26">
        <f t="shared" si="14"/>
        <v>6.2691620772983336</v>
      </c>
    </row>
    <row r="298" spans="1:5">
      <c r="A298" s="2">
        <v>293</v>
      </c>
      <c r="B298" s="3">
        <v>0.17123482185</v>
      </c>
      <c r="C298" s="25">
        <f t="shared" si="12"/>
        <v>5.1625408962241819E-5</v>
      </c>
      <c r="D298" s="3">
        <f t="shared" si="13"/>
        <v>0.94180899537593366</v>
      </c>
      <c r="E298" s="26">
        <f t="shared" si="14"/>
        <v>1.1130438172259336</v>
      </c>
    </row>
    <row r="299" spans="1:5">
      <c r="A299" s="2">
        <v>294</v>
      </c>
      <c r="B299" s="3">
        <v>0.348156118879</v>
      </c>
      <c r="C299" s="25">
        <f t="shared" si="12"/>
        <v>1.0496522743242049E-4</v>
      </c>
      <c r="D299" s="3">
        <f t="shared" si="13"/>
        <v>1.914894184563986</v>
      </c>
      <c r="E299" s="26">
        <f t="shared" si="14"/>
        <v>2.2630503034429861</v>
      </c>
    </row>
    <row r="300" spans="1:5">
      <c r="A300" s="2">
        <v>295</v>
      </c>
      <c r="B300" s="3">
        <v>0.27607638967000003</v>
      </c>
      <c r="C300" s="25">
        <f t="shared" si="12"/>
        <v>8.323398458064845E-5</v>
      </c>
      <c r="D300" s="3">
        <f t="shared" si="13"/>
        <v>1.5184483178887807</v>
      </c>
      <c r="E300" s="26">
        <f t="shared" si="14"/>
        <v>1.7945247075587807</v>
      </c>
    </row>
    <row r="301" spans="1:5">
      <c r="A301" s="2">
        <v>296</v>
      </c>
      <c r="B301" s="3">
        <v>9.7855825393000001E-2</v>
      </c>
      <c r="C301" s="25">
        <f t="shared" si="12"/>
        <v>2.9502451374503258E-5</v>
      </c>
      <c r="D301" s="3">
        <f t="shared" si="13"/>
        <v>0.53821702624129031</v>
      </c>
      <c r="E301" s="26">
        <f t="shared" si="14"/>
        <v>0.63607285163429028</v>
      </c>
    </row>
    <row r="302" spans="1:5">
      <c r="A302" s="2">
        <v>297</v>
      </c>
      <c r="B302" s="3">
        <v>0.80263419111100032</v>
      </c>
      <c r="C302" s="25">
        <f t="shared" si="12"/>
        <v>2.4198535038323779E-4</v>
      </c>
      <c r="D302" s="3">
        <f t="shared" si="13"/>
        <v>4.4145699631516067</v>
      </c>
      <c r="E302" s="26">
        <f t="shared" si="14"/>
        <v>5.2172041542626069</v>
      </c>
    </row>
    <row r="303" spans="1:5">
      <c r="A303" s="2">
        <v>298</v>
      </c>
      <c r="B303" s="3">
        <v>0.45683656699599989</v>
      </c>
      <c r="C303" s="25">
        <f t="shared" si="12"/>
        <v>1.3773118309274009E-4</v>
      </c>
      <c r="D303" s="3">
        <f t="shared" si="13"/>
        <v>2.5126477404834766</v>
      </c>
      <c r="E303" s="26">
        <f t="shared" si="14"/>
        <v>2.9694843074794766</v>
      </c>
    </row>
    <row r="304" spans="1:5">
      <c r="A304" s="2">
        <v>299</v>
      </c>
      <c r="B304" s="3">
        <v>0.41228948749299998</v>
      </c>
      <c r="C304" s="25">
        <f t="shared" si="12"/>
        <v>1.2430073026445707E-4</v>
      </c>
      <c r="D304" s="3">
        <f t="shared" si="13"/>
        <v>2.2676342570086945</v>
      </c>
      <c r="E304" s="26">
        <f t="shared" si="14"/>
        <v>2.6799237445016946</v>
      </c>
    </row>
    <row r="305" spans="1:5">
      <c r="A305" s="2">
        <v>300</v>
      </c>
      <c r="B305" s="3">
        <v>0.40451596321100008</v>
      </c>
      <c r="C305" s="25">
        <f t="shared" si="12"/>
        <v>1.2195709848559082E-4</v>
      </c>
      <c r="D305" s="3">
        <f t="shared" si="13"/>
        <v>2.2248790801383378</v>
      </c>
      <c r="E305" s="26">
        <f t="shared" si="14"/>
        <v>2.629395043349338</v>
      </c>
    </row>
    <row r="306" spans="1:5">
      <c r="A306" s="2">
        <v>301</v>
      </c>
      <c r="B306" s="3">
        <v>0.73016104017299999</v>
      </c>
      <c r="C306" s="25">
        <f t="shared" si="12"/>
        <v>2.2013549522215364E-4</v>
      </c>
      <c r="D306" s="3">
        <f t="shared" si="13"/>
        <v>4.0159602368166327</v>
      </c>
      <c r="E306" s="26">
        <f t="shared" si="14"/>
        <v>4.7461212769896326</v>
      </c>
    </row>
    <row r="307" spans="1:5">
      <c r="A307" s="2">
        <v>302</v>
      </c>
      <c r="B307" s="3">
        <v>1.1103045439829999</v>
      </c>
      <c r="C307" s="25">
        <f t="shared" si="12"/>
        <v>3.3474456618391246E-4</v>
      </c>
      <c r="D307" s="3">
        <f t="shared" si="13"/>
        <v>6.106788302942153</v>
      </c>
      <c r="E307" s="26">
        <f t="shared" si="14"/>
        <v>7.2170928469251532</v>
      </c>
    </row>
    <row r="308" spans="1:5">
      <c r="A308" s="2">
        <v>303</v>
      </c>
      <c r="B308" s="3">
        <v>2.0509639929690011</v>
      </c>
      <c r="C308" s="25">
        <f t="shared" si="12"/>
        <v>6.1834300850681291E-4</v>
      </c>
      <c r="D308" s="3">
        <f t="shared" si="13"/>
        <v>11.280511270437886</v>
      </c>
      <c r="E308" s="26">
        <f t="shared" si="14"/>
        <v>13.331475263406887</v>
      </c>
    </row>
    <row r="309" spans="1:5">
      <c r="A309" s="2">
        <v>304</v>
      </c>
      <c r="B309" s="3">
        <v>2.8893292183510009</v>
      </c>
      <c r="C309" s="25">
        <f t="shared" si="12"/>
        <v>8.7110087137877857E-4</v>
      </c>
      <c r="D309" s="3">
        <f t="shared" si="13"/>
        <v>15.891605568575466</v>
      </c>
      <c r="E309" s="26">
        <f t="shared" si="14"/>
        <v>18.780934786926466</v>
      </c>
    </row>
    <row r="310" spans="1:5">
      <c r="A310" s="2">
        <v>305</v>
      </c>
      <c r="B310" s="3">
        <v>5.0621145578010056</v>
      </c>
      <c r="C310" s="25">
        <f t="shared" si="12"/>
        <v>1.5261716713737151E-3</v>
      </c>
      <c r="D310" s="3">
        <f t="shared" si="13"/>
        <v>27.842146677016292</v>
      </c>
      <c r="E310" s="26">
        <f t="shared" si="14"/>
        <v>32.904261234817298</v>
      </c>
    </row>
    <row r="311" spans="1:5">
      <c r="A311" s="2">
        <v>306</v>
      </c>
      <c r="B311" s="3">
        <v>1.6530692911060001</v>
      </c>
      <c r="C311" s="25">
        <f t="shared" si="12"/>
        <v>4.9838214724238594E-4</v>
      </c>
      <c r="D311" s="3">
        <f t="shared" si="13"/>
        <v>9.092049803439842</v>
      </c>
      <c r="E311" s="26">
        <f t="shared" si="14"/>
        <v>10.745119094545842</v>
      </c>
    </row>
    <row r="312" spans="1:5">
      <c r="A312" s="2">
        <v>307</v>
      </c>
      <c r="B312" s="3">
        <v>5.8571496724980046</v>
      </c>
      <c r="C312" s="25">
        <f t="shared" si="12"/>
        <v>1.765865984085002E-3</v>
      </c>
      <c r="D312" s="3">
        <f t="shared" si="13"/>
        <v>32.21492094437464</v>
      </c>
      <c r="E312" s="26">
        <f t="shared" si="14"/>
        <v>38.072070616872644</v>
      </c>
    </row>
    <row r="313" spans="1:5">
      <c r="A313" s="2">
        <v>308</v>
      </c>
      <c r="B313" s="3">
        <v>2.1269407225919994</v>
      </c>
      <c r="C313" s="25">
        <f t="shared" si="12"/>
        <v>6.4124915397433284E-4</v>
      </c>
      <c r="D313" s="3">
        <f t="shared" si="13"/>
        <v>11.698391037094616</v>
      </c>
      <c r="E313" s="26">
        <f t="shared" si="14"/>
        <v>13.825331759686616</v>
      </c>
    </row>
    <row r="314" spans="1:5">
      <c r="A314" s="2">
        <v>309</v>
      </c>
      <c r="B314" s="3">
        <v>4.2258202406529994</v>
      </c>
      <c r="C314" s="25">
        <f t="shared" si="12"/>
        <v>1.2740381644788113E-3</v>
      </c>
      <c r="D314" s="3">
        <f t="shared" si="13"/>
        <v>23.242442585510172</v>
      </c>
      <c r="E314" s="26">
        <f t="shared" si="14"/>
        <v>27.468262826163173</v>
      </c>
    </row>
    <row r="315" spans="1:5">
      <c r="A315" s="2">
        <v>310</v>
      </c>
      <c r="B315" s="3">
        <v>2.1793828940350015</v>
      </c>
      <c r="C315" s="25">
        <f t="shared" si="12"/>
        <v>6.5705988988869375E-4</v>
      </c>
      <c r="D315" s="3">
        <f t="shared" si="13"/>
        <v>11.986828331965237</v>
      </c>
      <c r="E315" s="26">
        <f t="shared" si="14"/>
        <v>14.166211226000238</v>
      </c>
    </row>
    <row r="316" spans="1:5">
      <c r="A316" s="2">
        <v>311</v>
      </c>
      <c r="B316" s="3">
        <v>2.0998360733609998</v>
      </c>
      <c r="C316" s="25">
        <f t="shared" si="12"/>
        <v>6.3307740137044817E-4</v>
      </c>
      <c r="D316" s="3">
        <f t="shared" si="13"/>
        <v>11.549312700185864</v>
      </c>
      <c r="E316" s="26">
        <f t="shared" si="14"/>
        <v>13.649148773546862</v>
      </c>
    </row>
    <row r="317" spans="1:5">
      <c r="A317" s="2">
        <v>312</v>
      </c>
      <c r="B317" s="3">
        <v>2.0460679097699996</v>
      </c>
      <c r="C317" s="25">
        <f t="shared" si="12"/>
        <v>6.1686689345771947E-4</v>
      </c>
      <c r="D317" s="3">
        <f t="shared" si="13"/>
        <v>11.253582313178432</v>
      </c>
      <c r="E317" s="26">
        <f t="shared" si="14"/>
        <v>13.299650222948433</v>
      </c>
    </row>
    <row r="318" spans="1:5">
      <c r="A318" s="2">
        <v>313</v>
      </c>
      <c r="B318" s="3">
        <v>2.0387038665259998</v>
      </c>
      <c r="C318" s="25">
        <f t="shared" si="12"/>
        <v>6.1464671569259096E-4</v>
      </c>
      <c r="D318" s="3">
        <f t="shared" si="13"/>
        <v>11.213079323806262</v>
      </c>
      <c r="E318" s="26">
        <f t="shared" si="14"/>
        <v>13.251783190332262</v>
      </c>
    </row>
    <row r="319" spans="1:5">
      <c r="A319" s="2">
        <v>314</v>
      </c>
      <c r="B319" s="3">
        <v>2.8725890968829995</v>
      </c>
      <c r="C319" s="25">
        <f t="shared" si="12"/>
        <v>8.6605390950778591E-4</v>
      </c>
      <c r="D319" s="3">
        <f t="shared" si="13"/>
        <v>15.799533192104866</v>
      </c>
      <c r="E319" s="26">
        <f t="shared" si="14"/>
        <v>18.672122288987865</v>
      </c>
    </row>
    <row r="320" spans="1:5">
      <c r="A320" s="2">
        <v>315</v>
      </c>
      <c r="B320" s="3">
        <v>7.0565394300889981</v>
      </c>
      <c r="C320" s="25">
        <f t="shared" si="12"/>
        <v>2.1274687589867072E-3</v>
      </c>
      <c r="D320" s="3">
        <f t="shared" si="13"/>
        <v>38.811687013664411</v>
      </c>
      <c r="E320" s="26">
        <f t="shared" si="14"/>
        <v>45.868226443753407</v>
      </c>
    </row>
    <row r="321" spans="1:5">
      <c r="A321" s="2">
        <v>316</v>
      </c>
      <c r="B321" s="3">
        <v>1.2951287316199998</v>
      </c>
      <c r="C321" s="25">
        <f t="shared" si="12"/>
        <v>3.9046701895250062E-4</v>
      </c>
      <c r="D321" s="3">
        <f t="shared" si="13"/>
        <v>7.1233401969959136</v>
      </c>
      <c r="E321" s="26">
        <f t="shared" si="14"/>
        <v>8.4184689286159138</v>
      </c>
    </row>
    <row r="322" spans="1:5">
      <c r="A322" s="2">
        <v>317</v>
      </c>
      <c r="B322" s="3">
        <v>1.3739856020810002</v>
      </c>
      <c r="C322" s="25">
        <f t="shared" si="12"/>
        <v>4.1424149509613128E-4</v>
      </c>
      <c r="D322" s="3">
        <f t="shared" si="13"/>
        <v>7.5570610321915908</v>
      </c>
      <c r="E322" s="26">
        <f t="shared" si="14"/>
        <v>8.9310466342725903</v>
      </c>
    </row>
    <row r="323" spans="1:5">
      <c r="A323" s="2">
        <v>318</v>
      </c>
      <c r="B323" s="3">
        <v>1.0892644135270002</v>
      </c>
      <c r="C323" s="25">
        <f t="shared" si="12"/>
        <v>3.2840119905989718E-4</v>
      </c>
      <c r="D323" s="3">
        <f t="shared" si="13"/>
        <v>5.9910654382043829</v>
      </c>
      <c r="E323" s="26">
        <f t="shared" si="14"/>
        <v>7.0803298517313831</v>
      </c>
    </row>
    <row r="324" spans="1:5">
      <c r="A324" s="2">
        <v>319</v>
      </c>
      <c r="B324" s="3">
        <v>1.3754114038980001</v>
      </c>
      <c r="C324" s="25">
        <f t="shared" si="12"/>
        <v>4.1467135860815812E-4</v>
      </c>
      <c r="D324" s="3">
        <f t="shared" si="13"/>
        <v>7.5649030876938896</v>
      </c>
      <c r="E324" s="26">
        <f t="shared" si="14"/>
        <v>8.9403144915918897</v>
      </c>
    </row>
    <row r="325" spans="1:5">
      <c r="A325" s="2">
        <v>320</v>
      </c>
      <c r="B325" s="3">
        <v>6.7302178216570017</v>
      </c>
      <c r="C325" s="25">
        <f t="shared" si="12"/>
        <v>2.0290863954784497E-3</v>
      </c>
      <c r="D325" s="3">
        <f t="shared" si="13"/>
        <v>37.016884864858376</v>
      </c>
      <c r="E325" s="26">
        <f t="shared" si="14"/>
        <v>43.747102686515376</v>
      </c>
    </row>
    <row r="326" spans="1:5">
      <c r="A326" s="2">
        <v>321</v>
      </c>
      <c r="B326" s="3">
        <v>0.48910221779699986</v>
      </c>
      <c r="C326" s="25">
        <f t="shared" si="12"/>
        <v>1.4745892071081444E-4</v>
      </c>
      <c r="D326" s="3">
        <f t="shared" si="13"/>
        <v>2.6901121127281598</v>
      </c>
      <c r="E326" s="26">
        <f t="shared" si="14"/>
        <v>3.1792143305251597</v>
      </c>
    </row>
    <row r="327" spans="1:5">
      <c r="A327" s="2">
        <v>322</v>
      </c>
      <c r="B327" s="3">
        <v>0.216697375917</v>
      </c>
      <c r="C327" s="25">
        <f t="shared" ref="C327:C390" si="15">SUM(B327/$B$2)</f>
        <v>6.5331867267976349E-5</v>
      </c>
      <c r="D327" s="3">
        <f t="shared" ref="D327:D390" si="16">SUM(C327*$B$3)</f>
        <v>1.1918576823805702</v>
      </c>
      <c r="E327" s="26">
        <f t="shared" ref="E327:E390" si="17">SUM(B327+(C327*$B$3))</f>
        <v>1.4085550582975701</v>
      </c>
    </row>
    <row r="328" spans="1:5">
      <c r="A328" s="2">
        <v>323</v>
      </c>
      <c r="B328" s="3">
        <v>1.000386666731</v>
      </c>
      <c r="C328" s="25">
        <f t="shared" si="15"/>
        <v>3.0160553929622225E-4</v>
      </c>
      <c r="D328" s="3">
        <f t="shared" si="16"/>
        <v>5.5022287604955515</v>
      </c>
      <c r="E328" s="26">
        <f t="shared" si="17"/>
        <v>6.5026154272265515</v>
      </c>
    </row>
    <row r="329" spans="1:5">
      <c r="A329" s="2">
        <v>324</v>
      </c>
      <c r="B329" s="3">
        <v>0.10998500577</v>
      </c>
      <c r="C329" s="25">
        <f t="shared" si="15"/>
        <v>3.3159265395006317E-5</v>
      </c>
      <c r="D329" s="3">
        <f t="shared" si="16"/>
        <v>0.60492875614633623</v>
      </c>
      <c r="E329" s="26">
        <f t="shared" si="17"/>
        <v>0.71491376191633627</v>
      </c>
    </row>
    <row r="330" spans="1:5">
      <c r="A330" s="2">
        <v>325</v>
      </c>
      <c r="B330" s="3">
        <v>0.47240123801099998</v>
      </c>
      <c r="C330" s="25">
        <f t="shared" si="15"/>
        <v>1.4242375962495978E-4</v>
      </c>
      <c r="D330" s="3">
        <f t="shared" si="16"/>
        <v>2.5982550195031329</v>
      </c>
      <c r="E330" s="26">
        <f t="shared" si="17"/>
        <v>3.0706562575141327</v>
      </c>
    </row>
    <row r="331" spans="1:5">
      <c r="A331" s="2">
        <v>326</v>
      </c>
      <c r="B331" s="3">
        <v>0.760905311704</v>
      </c>
      <c r="C331" s="25">
        <f t="shared" si="15"/>
        <v>2.2940455378095802E-4</v>
      </c>
      <c r="D331" s="3">
        <f t="shared" si="16"/>
        <v>4.1850568678134552</v>
      </c>
      <c r="E331" s="26">
        <f t="shared" si="17"/>
        <v>4.9459621795174549</v>
      </c>
    </row>
    <row r="332" spans="1:5">
      <c r="A332" s="2">
        <v>327</v>
      </c>
      <c r="B332" s="3">
        <v>0.28003071981200001</v>
      </c>
      <c r="C332" s="25">
        <f t="shared" si="15"/>
        <v>8.4426171476671832E-5</v>
      </c>
      <c r="D332" s="3">
        <f t="shared" si="16"/>
        <v>1.5401975372250447</v>
      </c>
      <c r="E332" s="26">
        <f t="shared" si="17"/>
        <v>1.8202282570370447</v>
      </c>
    </row>
    <row r="333" spans="1:5">
      <c r="A333" s="2">
        <v>328</v>
      </c>
      <c r="B333" s="3">
        <v>0.64384594059199995</v>
      </c>
      <c r="C333" s="25">
        <f t="shared" si="15"/>
        <v>1.9411244531125871E-4</v>
      </c>
      <c r="D333" s="3">
        <f t="shared" si="16"/>
        <v>3.541218380318738</v>
      </c>
      <c r="E333" s="26">
        <f t="shared" si="17"/>
        <v>4.1850643209107377</v>
      </c>
    </row>
    <row r="334" spans="1:5">
      <c r="A334" s="2">
        <v>329</v>
      </c>
      <c r="B334" s="3">
        <v>0.111279322381</v>
      </c>
      <c r="C334" s="25">
        <f t="shared" si="15"/>
        <v>3.3549487568554819E-5</v>
      </c>
      <c r="D334" s="3">
        <f t="shared" si="16"/>
        <v>0.61204762959704195</v>
      </c>
      <c r="E334" s="26">
        <f t="shared" si="17"/>
        <v>0.72332695197804198</v>
      </c>
    </row>
    <row r="335" spans="1:5">
      <c r="A335" s="2">
        <v>330</v>
      </c>
      <c r="B335" s="3">
        <v>0.62380002523699984</v>
      </c>
      <c r="C335" s="25">
        <f t="shared" si="15"/>
        <v>1.8806882306758382E-4</v>
      </c>
      <c r="D335" s="3">
        <f t="shared" si="16"/>
        <v>3.4309638001001073</v>
      </c>
      <c r="E335" s="26">
        <f t="shared" si="17"/>
        <v>4.0547638253371074</v>
      </c>
    </row>
    <row r="336" spans="1:5">
      <c r="A336" s="2">
        <v>331</v>
      </c>
      <c r="B336" s="3">
        <v>0.22738157874699999</v>
      </c>
      <c r="C336" s="25">
        <f t="shared" si="15"/>
        <v>6.8553036505489664E-5</v>
      </c>
      <c r="D336" s="3">
        <f t="shared" si="16"/>
        <v>1.2506218883113571</v>
      </c>
      <c r="E336" s="26">
        <f t="shared" si="17"/>
        <v>1.4780034670583571</v>
      </c>
    </row>
    <row r="337" spans="1:5">
      <c r="A337" s="2">
        <v>332</v>
      </c>
      <c r="B337" s="3">
        <v>0.23731800657800003</v>
      </c>
      <c r="C337" s="25">
        <f t="shared" si="15"/>
        <v>7.1548759833590158E-5</v>
      </c>
      <c r="D337" s="3">
        <f t="shared" si="16"/>
        <v>1.3052732554342039</v>
      </c>
      <c r="E337" s="26">
        <f t="shared" si="17"/>
        <v>1.542591262012204</v>
      </c>
    </row>
    <row r="338" spans="1:5">
      <c r="A338" s="2">
        <v>333</v>
      </c>
      <c r="B338" s="3">
        <v>0.55476415753699992</v>
      </c>
      <c r="C338" s="25">
        <f t="shared" si="15"/>
        <v>1.6725527086733247E-4</v>
      </c>
      <c r="D338" s="3">
        <f t="shared" si="16"/>
        <v>3.0512594823626884</v>
      </c>
      <c r="E338" s="26">
        <f t="shared" si="17"/>
        <v>3.6060236398996883</v>
      </c>
    </row>
    <row r="339" spans="1:5">
      <c r="A339" s="2">
        <v>334</v>
      </c>
      <c r="B339" s="3">
        <v>2.3652337614750016</v>
      </c>
      <c r="C339" s="25">
        <f t="shared" si="15"/>
        <v>7.1309187528698027E-4</v>
      </c>
      <c r="D339" s="3">
        <f t="shared" si="16"/>
        <v>13.009027069712294</v>
      </c>
      <c r="E339" s="26">
        <f t="shared" si="17"/>
        <v>15.374260831187296</v>
      </c>
    </row>
    <row r="340" spans="1:5">
      <c r="A340" s="2">
        <v>335</v>
      </c>
      <c r="B340" s="3">
        <v>2.903862054317</v>
      </c>
      <c r="C340" s="25">
        <f t="shared" si="15"/>
        <v>8.7548236103152631E-4</v>
      </c>
      <c r="D340" s="3">
        <f t="shared" si="16"/>
        <v>15.971537649522709</v>
      </c>
      <c r="E340" s="26">
        <f t="shared" si="17"/>
        <v>18.875399703839708</v>
      </c>
    </row>
    <row r="341" spans="1:5">
      <c r="A341" s="2">
        <v>336</v>
      </c>
      <c r="B341" s="3">
        <v>0.76902489664499984</v>
      </c>
      <c r="C341" s="25">
        <f t="shared" si="15"/>
        <v>2.3185251902922959E-4</v>
      </c>
      <c r="D341" s="3">
        <f t="shared" si="16"/>
        <v>4.2297154136251907</v>
      </c>
      <c r="E341" s="26">
        <f t="shared" si="17"/>
        <v>4.9987403102701906</v>
      </c>
    </row>
    <row r="342" spans="1:5">
      <c r="A342" s="2">
        <v>337</v>
      </c>
      <c r="B342" s="3">
        <v>1.8373070193220002</v>
      </c>
      <c r="C342" s="25">
        <f t="shared" si="15"/>
        <v>5.5392778896797619E-4</v>
      </c>
      <c r="D342" s="3">
        <f t="shared" si="16"/>
        <v>10.105376110827567</v>
      </c>
      <c r="E342" s="26">
        <f t="shared" si="17"/>
        <v>11.942683130149568</v>
      </c>
    </row>
    <row r="343" spans="1:5">
      <c r="A343" s="2">
        <v>338</v>
      </c>
      <c r="B343" s="3">
        <v>1.9633461255820004</v>
      </c>
      <c r="C343" s="25">
        <f t="shared" si="15"/>
        <v>5.9192718848034799E-4</v>
      </c>
      <c r="D343" s="3">
        <f t="shared" si="16"/>
        <v>10.798604058054302</v>
      </c>
      <c r="E343" s="26">
        <f t="shared" si="17"/>
        <v>12.761950183636301</v>
      </c>
    </row>
    <row r="344" spans="1:5">
      <c r="A344" s="2">
        <v>339</v>
      </c>
      <c r="B344" s="3">
        <v>1.7676627801660001</v>
      </c>
      <c r="C344" s="25">
        <f t="shared" si="15"/>
        <v>5.3293081948800538E-4</v>
      </c>
      <c r="D344" s="3">
        <f t="shared" si="16"/>
        <v>9.7223256879953972</v>
      </c>
      <c r="E344" s="26">
        <f t="shared" si="17"/>
        <v>11.489988468161398</v>
      </c>
    </row>
    <row r="345" spans="1:5">
      <c r="A345" s="2">
        <v>340</v>
      </c>
      <c r="B345" s="3">
        <v>1.425853102799</v>
      </c>
      <c r="C345" s="25">
        <f t="shared" si="15"/>
        <v>4.2987897412923205E-4</v>
      </c>
      <c r="D345" s="3">
        <f t="shared" si="16"/>
        <v>7.8423375794272436</v>
      </c>
      <c r="E345" s="26">
        <f t="shared" si="17"/>
        <v>9.2681906822262441</v>
      </c>
    </row>
    <row r="346" spans="1:5">
      <c r="A346" s="2">
        <v>341</v>
      </c>
      <c r="B346" s="3">
        <v>1.7588591141820002</v>
      </c>
      <c r="C346" s="25">
        <f t="shared" si="15"/>
        <v>5.3027661135509946E-4</v>
      </c>
      <c r="D346" s="3">
        <f t="shared" si="16"/>
        <v>9.673904626633945</v>
      </c>
      <c r="E346" s="26">
        <f t="shared" si="17"/>
        <v>11.432763740815945</v>
      </c>
    </row>
    <row r="347" spans="1:5">
      <c r="A347" s="2">
        <v>342</v>
      </c>
      <c r="B347" s="3">
        <v>1.2242976725529999</v>
      </c>
      <c r="C347" s="25">
        <f t="shared" si="15"/>
        <v>3.6911223636764887E-4</v>
      </c>
      <c r="D347" s="3">
        <f t="shared" si="16"/>
        <v>6.73376214353351</v>
      </c>
      <c r="E347" s="26">
        <f t="shared" si="17"/>
        <v>7.9580598160865099</v>
      </c>
    </row>
    <row r="348" spans="1:5">
      <c r="A348" s="2">
        <v>343</v>
      </c>
      <c r="B348" s="3">
        <v>0.45808479772000005</v>
      </c>
      <c r="C348" s="25">
        <f t="shared" si="15"/>
        <v>1.3810751087998298E-4</v>
      </c>
      <c r="D348" s="3">
        <f t="shared" si="16"/>
        <v>2.5195131368524333</v>
      </c>
      <c r="E348" s="26">
        <f t="shared" si="17"/>
        <v>2.9775979345724335</v>
      </c>
    </row>
    <row r="349" spans="1:5">
      <c r="A349" s="2">
        <v>344</v>
      </c>
      <c r="B349" s="3">
        <v>1.6673356732640001</v>
      </c>
      <c r="C349" s="25">
        <f t="shared" si="15"/>
        <v>5.0268330401272772E-4</v>
      </c>
      <c r="D349" s="3">
        <f t="shared" si="16"/>
        <v>9.1705163612504101</v>
      </c>
      <c r="E349" s="26">
        <f t="shared" si="17"/>
        <v>10.837852034514411</v>
      </c>
    </row>
    <row r="350" spans="1:5">
      <c r="A350" s="2">
        <v>345</v>
      </c>
      <c r="B350" s="3">
        <v>2.1449386737069989</v>
      </c>
      <c r="C350" s="25">
        <f t="shared" si="15"/>
        <v>6.4667533760191418E-4</v>
      </c>
      <c r="D350" s="3">
        <f t="shared" si="16"/>
        <v>11.797381604990271</v>
      </c>
      <c r="E350" s="26">
        <f t="shared" si="17"/>
        <v>13.94232027869727</v>
      </c>
    </row>
    <row r="351" spans="1:5">
      <c r="A351" s="2">
        <v>346</v>
      </c>
      <c r="B351" s="3">
        <v>1.1738024671910003</v>
      </c>
      <c r="C351" s="25">
        <f t="shared" si="15"/>
        <v>3.5388848923910524E-4</v>
      </c>
      <c r="D351" s="3">
        <f t="shared" si="16"/>
        <v>6.4560333608041089</v>
      </c>
      <c r="E351" s="26">
        <f t="shared" si="17"/>
        <v>7.6298358279951088</v>
      </c>
    </row>
    <row r="352" spans="1:5">
      <c r="A352" s="2">
        <v>347</v>
      </c>
      <c r="B352" s="3">
        <v>0.73285766132000008</v>
      </c>
      <c r="C352" s="25">
        <f t="shared" si="15"/>
        <v>2.2094849673683423E-4</v>
      </c>
      <c r="D352" s="3">
        <f t="shared" si="16"/>
        <v>4.0307919283261464</v>
      </c>
      <c r="E352" s="26">
        <f t="shared" si="17"/>
        <v>4.7636495896461462</v>
      </c>
    </row>
    <row r="353" spans="1:5">
      <c r="A353" s="2">
        <v>348</v>
      </c>
      <c r="B353" s="3">
        <v>1.066318435081</v>
      </c>
      <c r="C353" s="25">
        <f t="shared" si="15"/>
        <v>3.2148323980070372E-4</v>
      </c>
      <c r="D353" s="3">
        <f t="shared" si="16"/>
        <v>5.8648602150221727</v>
      </c>
      <c r="E353" s="26">
        <f t="shared" si="17"/>
        <v>6.9311786501031722</v>
      </c>
    </row>
    <row r="354" spans="1:5">
      <c r="A354" s="2">
        <v>349</v>
      </c>
      <c r="B354" s="3">
        <v>2.7035097967199997</v>
      </c>
      <c r="C354" s="25">
        <f t="shared" si="15"/>
        <v>8.1507836654485491E-4</v>
      </c>
      <c r="D354" s="3">
        <f t="shared" si="16"/>
        <v>14.869579785987073</v>
      </c>
      <c r="E354" s="26">
        <f t="shared" si="17"/>
        <v>17.573089582707073</v>
      </c>
    </row>
    <row r="355" spans="1:5">
      <c r="A355" s="2">
        <v>350</v>
      </c>
      <c r="B355" s="3">
        <v>0.56035949960800013</v>
      </c>
      <c r="C355" s="25">
        <f t="shared" si="15"/>
        <v>1.6894220474899388E-4</v>
      </c>
      <c r="D355" s="3">
        <f t="shared" si="16"/>
        <v>3.0820344347803079</v>
      </c>
      <c r="E355" s="26">
        <f t="shared" si="17"/>
        <v>3.6423939343883083</v>
      </c>
    </row>
    <row r="356" spans="1:5">
      <c r="A356" s="2">
        <v>351</v>
      </c>
      <c r="B356" s="3">
        <v>0.59446535094000019</v>
      </c>
      <c r="C356" s="25">
        <f t="shared" si="15"/>
        <v>1.7922474251787308E-4</v>
      </c>
      <c r="D356" s="3">
        <f t="shared" si="16"/>
        <v>3.2696200977453436</v>
      </c>
      <c r="E356" s="26">
        <f t="shared" si="17"/>
        <v>3.8640854486853438</v>
      </c>
    </row>
    <row r="357" spans="1:5">
      <c r="A357" s="2">
        <v>352</v>
      </c>
      <c r="B357" s="3">
        <v>2.2120412168960009</v>
      </c>
      <c r="C357" s="25">
        <f t="shared" si="15"/>
        <v>6.6690601379915007E-4</v>
      </c>
      <c r="D357" s="3">
        <f t="shared" si="16"/>
        <v>12.166452440613675</v>
      </c>
      <c r="E357" s="26">
        <f t="shared" si="17"/>
        <v>14.378493657509676</v>
      </c>
    </row>
    <row r="358" spans="1:5">
      <c r="A358" s="2">
        <v>353</v>
      </c>
      <c r="B358" s="3">
        <v>0.63816366649300005</v>
      </c>
      <c r="C358" s="25">
        <f t="shared" si="15"/>
        <v>1.9239930238257685E-4</v>
      </c>
      <c r="D358" s="3">
        <f t="shared" si="16"/>
        <v>3.5099652928753571</v>
      </c>
      <c r="E358" s="26">
        <f t="shared" si="17"/>
        <v>4.148128959368357</v>
      </c>
    </row>
    <row r="359" spans="1:5">
      <c r="A359" s="2">
        <v>354</v>
      </c>
      <c r="B359" s="3">
        <v>0.54221670935599986</v>
      </c>
      <c r="C359" s="25">
        <f t="shared" si="15"/>
        <v>1.634723537201175E-4</v>
      </c>
      <c r="D359" s="3">
        <f t="shared" si="16"/>
        <v>2.9822472368497337</v>
      </c>
      <c r="E359" s="26">
        <f t="shared" si="17"/>
        <v>3.5244639462057337</v>
      </c>
    </row>
    <row r="360" spans="1:5">
      <c r="A360" s="2">
        <v>355</v>
      </c>
      <c r="B360" s="3">
        <v>0.26957781190300001</v>
      </c>
      <c r="C360" s="25">
        <f t="shared" si="15"/>
        <v>8.1274735105163869E-5</v>
      </c>
      <c r="D360" s="3">
        <f t="shared" si="16"/>
        <v>1.4827054769643331</v>
      </c>
      <c r="E360" s="26">
        <f t="shared" si="17"/>
        <v>1.752283288867333</v>
      </c>
    </row>
    <row r="361" spans="1:5">
      <c r="A361" s="2">
        <v>356</v>
      </c>
      <c r="B361" s="3">
        <v>0.58628589258800001</v>
      </c>
      <c r="C361" s="25">
        <f t="shared" si="15"/>
        <v>1.7675872609697514E-4</v>
      </c>
      <c r="D361" s="3">
        <f t="shared" si="16"/>
        <v>3.2246322420627842</v>
      </c>
      <c r="E361" s="26">
        <f t="shared" si="17"/>
        <v>3.8109181346507843</v>
      </c>
    </row>
    <row r="362" spans="1:5">
      <c r="A362" s="2">
        <v>357</v>
      </c>
      <c r="B362" s="3">
        <v>2.0846601993959992</v>
      </c>
      <c r="C362" s="25">
        <f t="shared" si="15"/>
        <v>6.2850204285786187E-4</v>
      </c>
      <c r="D362" s="3">
        <f t="shared" si="16"/>
        <v>11.465843844619503</v>
      </c>
      <c r="E362" s="26">
        <f t="shared" si="17"/>
        <v>13.550504044015502</v>
      </c>
    </row>
    <row r="363" spans="1:5">
      <c r="A363" s="2">
        <v>358</v>
      </c>
      <c r="B363" s="3">
        <v>1.7759893759920005</v>
      </c>
      <c r="C363" s="25">
        <f t="shared" si="15"/>
        <v>5.3544119623343824E-4</v>
      </c>
      <c r="D363" s="3">
        <f t="shared" si="16"/>
        <v>9.7681228148009289</v>
      </c>
      <c r="E363" s="26">
        <f t="shared" si="17"/>
        <v>11.54411219079293</v>
      </c>
    </row>
    <row r="364" spans="1:5">
      <c r="A364" s="2">
        <v>359</v>
      </c>
      <c r="B364" s="3">
        <v>1.0248294498829997</v>
      </c>
      <c r="C364" s="25">
        <f t="shared" si="15"/>
        <v>3.0897476865485564E-4</v>
      </c>
      <c r="D364" s="3">
        <f t="shared" si="16"/>
        <v>5.6366665623156882</v>
      </c>
      <c r="E364" s="26">
        <f t="shared" si="17"/>
        <v>6.6614960121986879</v>
      </c>
    </row>
    <row r="365" spans="1:5">
      <c r="A365" s="2">
        <v>360</v>
      </c>
      <c r="B365" s="3">
        <v>2.2674407166839998</v>
      </c>
      <c r="C365" s="25">
        <f t="shared" si="15"/>
        <v>6.8360835157110409E-4</v>
      </c>
      <c r="D365" s="3">
        <f t="shared" si="16"/>
        <v>12.471155343189006</v>
      </c>
      <c r="E365" s="26">
        <f t="shared" si="17"/>
        <v>14.738596059873005</v>
      </c>
    </row>
    <row r="366" spans="1:5">
      <c r="A366" s="2">
        <v>361</v>
      </c>
      <c r="B366" s="3">
        <v>0.63315318854500002</v>
      </c>
      <c r="C366" s="25">
        <f t="shared" si="15"/>
        <v>1.9088869857917298E-4</v>
      </c>
      <c r="D366" s="3">
        <f t="shared" si="16"/>
        <v>3.4824071528219696</v>
      </c>
      <c r="E366" s="26">
        <f t="shared" si="17"/>
        <v>4.1155603413669697</v>
      </c>
    </row>
    <row r="367" spans="1:5">
      <c r="A367" s="2">
        <v>362</v>
      </c>
      <c r="B367" s="3">
        <v>0.81715430235200004</v>
      </c>
      <c r="C367" s="25">
        <f t="shared" si="15"/>
        <v>2.4636300367183409E-4</v>
      </c>
      <c r="D367" s="3">
        <f t="shared" si="16"/>
        <v>4.4944320568127436</v>
      </c>
      <c r="E367" s="26">
        <f t="shared" si="17"/>
        <v>5.3115863591647434</v>
      </c>
    </row>
    <row r="368" spans="1:5">
      <c r="A368" s="2">
        <v>363</v>
      </c>
      <c r="B368" s="3">
        <v>0.41829771455099996</v>
      </c>
      <c r="C368" s="25">
        <f t="shared" si="15"/>
        <v>1.2611214441291202E-4</v>
      </c>
      <c r="D368" s="3">
        <f t="shared" si="16"/>
        <v>2.3006801189913832</v>
      </c>
      <c r="E368" s="26">
        <f t="shared" si="17"/>
        <v>2.7189778335423833</v>
      </c>
    </row>
    <row r="369" spans="1:5">
      <c r="A369" s="2">
        <v>364</v>
      </c>
      <c r="B369" s="3">
        <v>0.60701714936200002</v>
      </c>
      <c r="C369" s="25">
        <f t="shared" si="15"/>
        <v>1.8300897121473824E-4</v>
      </c>
      <c r="D369" s="3">
        <f t="shared" si="16"/>
        <v>3.3386562700277564</v>
      </c>
      <c r="E369" s="26">
        <f t="shared" si="17"/>
        <v>3.9456734193897565</v>
      </c>
    </row>
    <row r="370" spans="1:5">
      <c r="A370" s="2">
        <v>365</v>
      </c>
      <c r="B370" s="3">
        <v>0.58157973810000008</v>
      </c>
      <c r="C370" s="25">
        <f t="shared" si="15"/>
        <v>1.7533987245810887E-4</v>
      </c>
      <c r="D370" s="3">
        <f t="shared" si="16"/>
        <v>3.1987479120968274</v>
      </c>
      <c r="E370" s="26">
        <f t="shared" si="17"/>
        <v>3.7803276501968277</v>
      </c>
    </row>
    <row r="371" spans="1:5">
      <c r="A371" s="2">
        <v>366</v>
      </c>
      <c r="B371" s="3">
        <v>0.27503633002599998</v>
      </c>
      <c r="C371" s="25">
        <f t="shared" si="15"/>
        <v>8.2920418076554671E-5</v>
      </c>
      <c r="D371" s="3">
        <f t="shared" si="16"/>
        <v>1.5127278837045188</v>
      </c>
      <c r="E371" s="26">
        <f t="shared" si="17"/>
        <v>1.7877642137305187</v>
      </c>
    </row>
    <row r="372" spans="1:5">
      <c r="A372" s="2">
        <v>367</v>
      </c>
      <c r="B372" s="3">
        <v>0.67624027562300004</v>
      </c>
      <c r="C372" s="25">
        <f t="shared" si="15"/>
        <v>2.0387897980446031E-4</v>
      </c>
      <c r="D372" s="3">
        <f t="shared" si="16"/>
        <v>3.7193905289611644</v>
      </c>
      <c r="E372" s="26">
        <f t="shared" si="17"/>
        <v>4.3956308045841643</v>
      </c>
    </row>
    <row r="373" spans="1:5">
      <c r="A373" s="2">
        <v>368</v>
      </c>
      <c r="B373" s="3">
        <v>0.26376728386299997</v>
      </c>
      <c r="C373" s="25">
        <f t="shared" si="15"/>
        <v>7.9522925028739427E-5</v>
      </c>
      <c r="D373" s="3">
        <f t="shared" si="16"/>
        <v>1.4507469797566221</v>
      </c>
      <c r="E373" s="26">
        <f t="shared" si="17"/>
        <v>1.714514263619622</v>
      </c>
    </row>
    <row r="374" spans="1:5">
      <c r="A374" s="2">
        <v>369</v>
      </c>
      <c r="B374" s="3">
        <v>0.40501036250799999</v>
      </c>
      <c r="C374" s="25">
        <f t="shared" si="15"/>
        <v>1.2210615441722033E-4</v>
      </c>
      <c r="D374" s="3">
        <f t="shared" si="16"/>
        <v>2.2275983267272705</v>
      </c>
      <c r="E374" s="26">
        <f t="shared" si="17"/>
        <v>2.6326086892352705</v>
      </c>
    </row>
    <row r="375" spans="1:5">
      <c r="A375" s="2">
        <v>370</v>
      </c>
      <c r="B375" s="3">
        <v>0.82740237019500007</v>
      </c>
      <c r="C375" s="25">
        <f t="shared" si="15"/>
        <v>2.4945268302415139E-4</v>
      </c>
      <c r="D375" s="3">
        <f t="shared" si="16"/>
        <v>4.5507974758057044</v>
      </c>
      <c r="E375" s="26">
        <f t="shared" si="17"/>
        <v>5.3781998460007046</v>
      </c>
    </row>
    <row r="376" spans="1:5">
      <c r="A376" s="2">
        <v>371</v>
      </c>
      <c r="B376" s="3">
        <v>0.52374207043099985</v>
      </c>
      <c r="C376" s="25">
        <f t="shared" si="15"/>
        <v>1.5790245397876487E-4</v>
      </c>
      <c r="D376" s="3">
        <f t="shared" si="16"/>
        <v>2.8806348373511708</v>
      </c>
      <c r="E376" s="26">
        <f t="shared" si="17"/>
        <v>3.4043769077821704</v>
      </c>
    </row>
    <row r="377" spans="1:5">
      <c r="A377" s="2">
        <v>372</v>
      </c>
      <c r="B377" s="3">
        <v>0.86600212386499997</v>
      </c>
      <c r="C377" s="25">
        <f t="shared" si="15"/>
        <v>2.6109008275118325E-4</v>
      </c>
      <c r="D377" s="3">
        <f t="shared" si="16"/>
        <v>4.7631000602505109</v>
      </c>
      <c r="E377" s="26">
        <f t="shared" si="17"/>
        <v>5.6291021841155109</v>
      </c>
    </row>
    <row r="378" spans="1:5">
      <c r="A378" s="2">
        <v>373</v>
      </c>
      <c r="B378" s="3">
        <v>0.43018964629600009</v>
      </c>
      <c r="C378" s="25">
        <f t="shared" si="15"/>
        <v>1.2969743058925115E-4</v>
      </c>
      <c r="D378" s="3">
        <f t="shared" si="16"/>
        <v>2.3660869572082546</v>
      </c>
      <c r="E378" s="26">
        <f t="shared" si="17"/>
        <v>2.7962766035042548</v>
      </c>
    </row>
    <row r="379" spans="1:5">
      <c r="A379" s="2">
        <v>374</v>
      </c>
      <c r="B379" s="3">
        <v>0.10348059969399999</v>
      </c>
      <c r="C379" s="25">
        <f t="shared" si="15"/>
        <v>3.119825874868211E-5</v>
      </c>
      <c r="D379" s="3">
        <f t="shared" si="16"/>
        <v>0.5691538589275863</v>
      </c>
      <c r="E379" s="26">
        <f t="shared" si="17"/>
        <v>0.67263445862158633</v>
      </c>
    </row>
    <row r="380" spans="1:5">
      <c r="A380" s="2">
        <v>375</v>
      </c>
      <c r="B380" s="3">
        <v>0.34341401509500002</v>
      </c>
      <c r="C380" s="25">
        <f t="shared" si="15"/>
        <v>1.0353553547756305E-4</v>
      </c>
      <c r="D380" s="3">
        <f t="shared" si="16"/>
        <v>1.8888121298012595</v>
      </c>
      <c r="E380" s="26">
        <f t="shared" si="17"/>
        <v>2.2322261448962593</v>
      </c>
    </row>
    <row r="381" spans="1:5">
      <c r="A381" s="2">
        <v>376</v>
      </c>
      <c r="B381" s="3">
        <v>1.1240149790489999</v>
      </c>
      <c r="C381" s="25">
        <f t="shared" si="15"/>
        <v>3.3887811104170163E-4</v>
      </c>
      <c r="D381" s="3">
        <f t="shared" si="16"/>
        <v>6.1821970950100873</v>
      </c>
      <c r="E381" s="26">
        <f t="shared" si="17"/>
        <v>7.3062120740590872</v>
      </c>
    </row>
    <row r="382" spans="1:5">
      <c r="A382" s="2">
        <v>377</v>
      </c>
      <c r="B382" s="3">
        <v>0.17865514383799999</v>
      </c>
      <c r="C382" s="25">
        <f t="shared" si="15"/>
        <v>5.3862554147568592E-5</v>
      </c>
      <c r="D382" s="3">
        <f t="shared" si="16"/>
        <v>0.9826215235835789</v>
      </c>
      <c r="E382" s="26">
        <f t="shared" si="17"/>
        <v>1.1612766674215789</v>
      </c>
    </row>
    <row r="383" spans="1:5">
      <c r="A383" s="2">
        <v>378</v>
      </c>
      <c r="B383" s="3">
        <v>0.129922283365</v>
      </c>
      <c r="C383" s="25">
        <f t="shared" si="15"/>
        <v>3.9170134553016982E-5</v>
      </c>
      <c r="D383" s="3">
        <f t="shared" si="16"/>
        <v>0.71458581759804618</v>
      </c>
      <c r="E383" s="26">
        <f t="shared" si="17"/>
        <v>0.84450810096304618</v>
      </c>
    </row>
    <row r="384" spans="1:5">
      <c r="A384" s="2">
        <v>379</v>
      </c>
      <c r="B384" s="3">
        <v>0.5253479510989999</v>
      </c>
      <c r="C384" s="25">
        <f t="shared" si="15"/>
        <v>1.5838660927693598E-4</v>
      </c>
      <c r="D384" s="3">
        <f t="shared" si="16"/>
        <v>2.8894673449117398</v>
      </c>
      <c r="E384" s="26">
        <f t="shared" si="17"/>
        <v>3.4148152960107399</v>
      </c>
    </row>
    <row r="385" spans="1:5">
      <c r="A385" s="2">
        <v>380</v>
      </c>
      <c r="B385" s="3">
        <v>1.2181847901440002</v>
      </c>
      <c r="C385" s="25">
        <f t="shared" si="15"/>
        <v>3.6726926978589163E-4</v>
      </c>
      <c r="D385" s="3">
        <f t="shared" si="16"/>
        <v>6.7001406664398235</v>
      </c>
      <c r="E385" s="26">
        <f t="shared" si="17"/>
        <v>7.9183254565838235</v>
      </c>
    </row>
    <row r="386" spans="1:5">
      <c r="A386" s="2">
        <v>381</v>
      </c>
      <c r="B386" s="3">
        <v>0.61122874523699988</v>
      </c>
      <c r="C386" s="25">
        <f t="shared" si="15"/>
        <v>1.842787208899592E-4</v>
      </c>
      <c r="D386" s="3">
        <f t="shared" si="16"/>
        <v>3.3618204771505207</v>
      </c>
      <c r="E386" s="26">
        <f t="shared" si="17"/>
        <v>3.9730492223875205</v>
      </c>
    </row>
    <row r="387" spans="1:5">
      <c r="A387" s="2">
        <v>382</v>
      </c>
      <c r="B387" s="3">
        <v>0.294700669912</v>
      </c>
      <c r="C387" s="25">
        <f t="shared" si="15"/>
        <v>8.8848999527566794E-5</v>
      </c>
      <c r="D387" s="3">
        <f t="shared" si="16"/>
        <v>1.6208837599023402</v>
      </c>
      <c r="E387" s="26">
        <f t="shared" si="17"/>
        <v>1.9155844298143403</v>
      </c>
    </row>
    <row r="388" spans="1:5">
      <c r="A388" s="2">
        <v>383</v>
      </c>
      <c r="B388" s="3">
        <v>0.83722315332600006</v>
      </c>
      <c r="C388" s="25">
        <f t="shared" si="15"/>
        <v>2.5241354075150949E-4</v>
      </c>
      <c r="D388" s="3">
        <f t="shared" si="16"/>
        <v>4.604812785276545</v>
      </c>
      <c r="E388" s="26">
        <f t="shared" si="17"/>
        <v>5.4420359386025448</v>
      </c>
    </row>
    <row r="389" spans="1:5">
      <c r="A389" s="2">
        <v>384</v>
      </c>
      <c r="B389" s="3">
        <v>0.71673227191800004</v>
      </c>
      <c r="C389" s="25">
        <f t="shared" si="15"/>
        <v>2.1608686979927771E-4</v>
      </c>
      <c r="D389" s="3">
        <f t="shared" si="16"/>
        <v>3.9421006409544272</v>
      </c>
      <c r="E389" s="26">
        <f t="shared" si="17"/>
        <v>4.6588329128724268</v>
      </c>
    </row>
    <row r="390" spans="1:5">
      <c r="A390" s="2">
        <v>385</v>
      </c>
      <c r="B390" s="3">
        <v>0.38019675294999994</v>
      </c>
      <c r="C390" s="25">
        <f t="shared" si="15"/>
        <v>1.1462512498978704E-4</v>
      </c>
      <c r="D390" s="3">
        <f t="shared" si="16"/>
        <v>2.0911209418298089</v>
      </c>
      <c r="E390" s="26">
        <f t="shared" si="17"/>
        <v>2.4713176947798088</v>
      </c>
    </row>
    <row r="391" spans="1:5">
      <c r="A391" s="2">
        <v>386</v>
      </c>
      <c r="B391" s="3">
        <v>0.84005526209500014</v>
      </c>
      <c r="C391" s="25">
        <f t="shared" ref="C391:C454" si="18">SUM(B391/$B$2)</f>
        <v>2.5326739028891994E-4</v>
      </c>
      <c r="D391" s="3">
        <f t="shared" ref="D391:D454" si="19">SUM(C391*$B$3)</f>
        <v>4.620389672534114</v>
      </c>
      <c r="E391" s="26">
        <f t="shared" ref="E391:E454" si="20">SUM(B391+(C391*$B$3))</f>
        <v>5.4604449346291144</v>
      </c>
    </row>
    <row r="392" spans="1:5">
      <c r="A392" s="2">
        <v>387</v>
      </c>
      <c r="B392" s="3">
        <v>0.331756162563</v>
      </c>
      <c r="C392" s="25">
        <f t="shared" si="18"/>
        <v>1.0002082160053857E-4</v>
      </c>
      <c r="D392" s="3">
        <f t="shared" si="19"/>
        <v>1.8246927511446118</v>
      </c>
      <c r="E392" s="26">
        <f t="shared" si="20"/>
        <v>2.1564489137076119</v>
      </c>
    </row>
    <row r="393" spans="1:5">
      <c r="A393" s="2">
        <v>388</v>
      </c>
      <c r="B393" s="3">
        <v>0.80657603986400006</v>
      </c>
      <c r="C393" s="25">
        <f t="shared" si="18"/>
        <v>2.4317377427822789E-4</v>
      </c>
      <c r="D393" s="3">
        <f t="shared" si="19"/>
        <v>4.4362505335745936</v>
      </c>
      <c r="E393" s="26">
        <f t="shared" si="20"/>
        <v>5.2428265734385935</v>
      </c>
    </row>
    <row r="394" spans="1:5">
      <c r="A394" s="2">
        <v>389</v>
      </c>
      <c r="B394" s="3">
        <v>6.955048048000001E-2</v>
      </c>
      <c r="C394" s="25">
        <f t="shared" si="18"/>
        <v>2.0968702273920213E-5</v>
      </c>
      <c r="D394" s="3">
        <f t="shared" si="19"/>
        <v>0.38253474054571979</v>
      </c>
      <c r="E394" s="26">
        <f t="shared" si="20"/>
        <v>0.4520852210257198</v>
      </c>
    </row>
    <row r="395" spans="1:5">
      <c r="A395" s="2">
        <v>390</v>
      </c>
      <c r="B395" s="3">
        <v>0.42974379587299999</v>
      </c>
      <c r="C395" s="25">
        <f t="shared" si="18"/>
        <v>1.2956301160732509E-4</v>
      </c>
      <c r="D395" s="3">
        <f t="shared" si="19"/>
        <v>2.3636347343809292</v>
      </c>
      <c r="E395" s="26">
        <f t="shared" si="20"/>
        <v>2.7933785302539293</v>
      </c>
    </row>
    <row r="396" spans="1:5">
      <c r="A396" s="2">
        <v>391</v>
      </c>
      <c r="B396" s="3">
        <v>0.11820297124499998</v>
      </c>
      <c r="C396" s="25">
        <f t="shared" si="18"/>
        <v>3.5636891288506543E-5</v>
      </c>
      <c r="D396" s="3">
        <f t="shared" si="19"/>
        <v>0.65012840493520108</v>
      </c>
      <c r="E396" s="26">
        <f t="shared" si="20"/>
        <v>0.76833137618020109</v>
      </c>
    </row>
    <row r="397" spans="1:5">
      <c r="A397" s="2">
        <v>392</v>
      </c>
      <c r="B397" s="3">
        <v>0.20695214472300003</v>
      </c>
      <c r="C397" s="25">
        <f t="shared" si="18"/>
        <v>6.2393787615798153E-5</v>
      </c>
      <c r="D397" s="3">
        <f t="shared" si="19"/>
        <v>1.1382579162736082</v>
      </c>
      <c r="E397" s="26">
        <f t="shared" si="20"/>
        <v>1.3452100609966082</v>
      </c>
    </row>
    <row r="398" spans="1:5">
      <c r="A398" s="2">
        <v>393</v>
      </c>
      <c r="B398" s="3">
        <v>0.36384320555800004</v>
      </c>
      <c r="C398" s="25">
        <f t="shared" si="18"/>
        <v>1.0969471093630112E-4</v>
      </c>
      <c r="D398" s="3">
        <f t="shared" si="19"/>
        <v>2.001174762228652</v>
      </c>
      <c r="E398" s="26">
        <f t="shared" si="20"/>
        <v>2.3650179677866521</v>
      </c>
    </row>
    <row r="399" spans="1:5">
      <c r="A399" s="2">
        <v>394</v>
      </c>
      <c r="B399" s="3">
        <v>0.88339264301800013</v>
      </c>
      <c r="C399" s="25">
        <f t="shared" si="18"/>
        <v>2.6633313234611779E-4</v>
      </c>
      <c r="D399" s="3">
        <f t="shared" si="19"/>
        <v>4.8587496903642995</v>
      </c>
      <c r="E399" s="26">
        <f t="shared" si="20"/>
        <v>5.7421423333822998</v>
      </c>
    </row>
    <row r="400" spans="1:5">
      <c r="A400" s="2">
        <v>395</v>
      </c>
      <c r="B400" s="3">
        <v>1.6917077017669997</v>
      </c>
      <c r="C400" s="25">
        <f t="shared" si="18"/>
        <v>5.1003120162556811E-4</v>
      </c>
      <c r="D400" s="3">
        <f t="shared" si="19"/>
        <v>9.3045650052802493</v>
      </c>
      <c r="E400" s="26">
        <f t="shared" si="20"/>
        <v>10.996272707047249</v>
      </c>
    </row>
    <row r="401" spans="1:5">
      <c r="A401" s="2">
        <v>396</v>
      </c>
      <c r="B401" s="3">
        <v>0.45486522252</v>
      </c>
      <c r="C401" s="25">
        <f t="shared" si="18"/>
        <v>1.3713684448988218E-4</v>
      </c>
      <c r="D401" s="3">
        <f t="shared" si="19"/>
        <v>2.5018051446818599</v>
      </c>
      <c r="E401" s="26">
        <f t="shared" si="20"/>
        <v>2.9566703672018599</v>
      </c>
    </row>
    <row r="402" spans="1:5">
      <c r="A402" s="2">
        <v>397</v>
      </c>
      <c r="B402" s="3">
        <v>0.85037445944099976</v>
      </c>
      <c r="C402" s="25">
        <f t="shared" si="18"/>
        <v>2.5637851440137401E-4</v>
      </c>
      <c r="D402" s="3">
        <f t="shared" si="19"/>
        <v>4.6771463110526241</v>
      </c>
      <c r="E402" s="26">
        <f t="shared" si="20"/>
        <v>5.5275207704936236</v>
      </c>
    </row>
    <row r="403" spans="1:5">
      <c r="A403" s="2">
        <v>398</v>
      </c>
      <c r="B403" s="3">
        <v>0.83288776609699999</v>
      </c>
      <c r="C403" s="25">
        <f t="shared" si="18"/>
        <v>2.5110646934927528E-4</v>
      </c>
      <c r="D403" s="3">
        <f t="shared" si="19"/>
        <v>4.5809677130733757</v>
      </c>
      <c r="E403" s="26">
        <f t="shared" si="20"/>
        <v>5.4138554791703761</v>
      </c>
    </row>
    <row r="404" spans="1:5">
      <c r="A404" s="2">
        <v>399</v>
      </c>
      <c r="B404" s="3">
        <v>0.56006101583800005</v>
      </c>
      <c r="C404" s="25">
        <f t="shared" si="18"/>
        <v>1.6885221518654178E-4</v>
      </c>
      <c r="D404" s="3">
        <f t="shared" si="19"/>
        <v>3.080392743583841</v>
      </c>
      <c r="E404" s="26">
        <f t="shared" si="20"/>
        <v>3.6404537594218409</v>
      </c>
    </row>
    <row r="405" spans="1:5">
      <c r="A405" s="2">
        <v>400</v>
      </c>
      <c r="B405" s="3">
        <v>0.34298860146499999</v>
      </c>
      <c r="C405" s="25">
        <f t="shared" si="18"/>
        <v>1.0340727796317674E-4</v>
      </c>
      <c r="D405" s="3">
        <f t="shared" si="19"/>
        <v>1.8864723114210906</v>
      </c>
      <c r="E405" s="26">
        <f t="shared" si="20"/>
        <v>2.2294609128860907</v>
      </c>
    </row>
    <row r="406" spans="1:5">
      <c r="A406" s="2">
        <v>401</v>
      </c>
      <c r="B406" s="3">
        <v>0.787887756504</v>
      </c>
      <c r="C406" s="25">
        <f t="shared" si="18"/>
        <v>2.3753946309760011E-4</v>
      </c>
      <c r="D406" s="3">
        <f t="shared" si="19"/>
        <v>4.3334630678802588</v>
      </c>
      <c r="E406" s="26">
        <f t="shared" si="20"/>
        <v>5.1213508243842591</v>
      </c>
    </row>
    <row r="407" spans="1:5">
      <c r="A407" s="2">
        <v>402</v>
      </c>
      <c r="B407" s="3">
        <v>1.7135556424980005</v>
      </c>
      <c r="C407" s="25">
        <f t="shared" si="18"/>
        <v>5.1661811463213391E-4</v>
      </c>
      <c r="D407" s="3">
        <f t="shared" si="19"/>
        <v>9.4247309089708065</v>
      </c>
      <c r="E407" s="26">
        <f t="shared" si="20"/>
        <v>11.138286551468807</v>
      </c>
    </row>
    <row r="408" spans="1:5">
      <c r="A408" s="2">
        <v>403</v>
      </c>
      <c r="B408" s="3">
        <v>0.35619638201300008</v>
      </c>
      <c r="C408" s="25">
        <f t="shared" si="18"/>
        <v>1.0738927803131326E-4</v>
      </c>
      <c r="D408" s="3">
        <f t="shared" si="19"/>
        <v>1.9591164523421138</v>
      </c>
      <c r="E408" s="26">
        <f t="shared" si="20"/>
        <v>2.3153128343551139</v>
      </c>
    </row>
    <row r="409" spans="1:5">
      <c r="A409" s="2">
        <v>404</v>
      </c>
      <c r="B409" s="3">
        <v>1.3546026533490001</v>
      </c>
      <c r="C409" s="25">
        <f t="shared" si="18"/>
        <v>4.0839774997248913E-4</v>
      </c>
      <c r="D409" s="3">
        <f t="shared" si="19"/>
        <v>7.4504528360578659</v>
      </c>
      <c r="E409" s="26">
        <f t="shared" si="20"/>
        <v>8.8050554894068664</v>
      </c>
    </row>
    <row r="410" spans="1:5">
      <c r="A410" s="2">
        <v>405</v>
      </c>
      <c r="B410" s="3">
        <v>0.71543645116800003</v>
      </c>
      <c r="C410" s="25">
        <f t="shared" si="18"/>
        <v>2.1569619414442106E-4</v>
      </c>
      <c r="D410" s="3">
        <f t="shared" si="19"/>
        <v>3.934973494585718</v>
      </c>
      <c r="E410" s="26">
        <f t="shared" si="20"/>
        <v>4.6504099457537178</v>
      </c>
    </row>
    <row r="411" spans="1:5">
      <c r="A411" s="2">
        <v>406</v>
      </c>
      <c r="B411" s="3">
        <v>0.66574907804999994</v>
      </c>
      <c r="C411" s="25">
        <f t="shared" si="18"/>
        <v>2.0071599952183847E-4</v>
      </c>
      <c r="D411" s="3">
        <f t="shared" si="19"/>
        <v>3.6616878716408379</v>
      </c>
      <c r="E411" s="26">
        <f t="shared" si="20"/>
        <v>4.3274369496908376</v>
      </c>
    </row>
    <row r="412" spans="1:5">
      <c r="A412" s="2">
        <v>407</v>
      </c>
      <c r="B412" s="3">
        <v>2.5625798804860001</v>
      </c>
      <c r="C412" s="25">
        <f t="shared" si="18"/>
        <v>7.7258955216708762E-4</v>
      </c>
      <c r="D412" s="3">
        <f t="shared" si="19"/>
        <v>14.094450864236409</v>
      </c>
      <c r="E412" s="26">
        <f t="shared" si="20"/>
        <v>16.657030744722409</v>
      </c>
    </row>
    <row r="413" spans="1:5">
      <c r="A413" s="2">
        <v>408</v>
      </c>
      <c r="B413" s="3">
        <v>4.1473132048790005</v>
      </c>
      <c r="C413" s="25">
        <f t="shared" si="18"/>
        <v>1.2503691596323764E-3</v>
      </c>
      <c r="D413" s="3">
        <f t="shared" si="19"/>
        <v>22.810645876795036</v>
      </c>
      <c r="E413" s="26">
        <f t="shared" si="20"/>
        <v>26.957959081674037</v>
      </c>
    </row>
    <row r="414" spans="1:5">
      <c r="A414" s="2">
        <v>409</v>
      </c>
      <c r="B414" s="3">
        <v>3.6105704612680007</v>
      </c>
      <c r="C414" s="25">
        <f t="shared" si="18"/>
        <v>1.0885471461711958E-3</v>
      </c>
      <c r="D414" s="3">
        <f t="shared" si="19"/>
        <v>19.858506010182982</v>
      </c>
      <c r="E414" s="26">
        <f t="shared" si="20"/>
        <v>23.469076471450983</v>
      </c>
    </row>
    <row r="415" spans="1:5">
      <c r="A415" s="2">
        <v>410</v>
      </c>
      <c r="B415" s="3">
        <v>2.0307639460669997</v>
      </c>
      <c r="C415" s="25">
        <f t="shared" si="18"/>
        <v>6.1225291730278319E-4</v>
      </c>
      <c r="D415" s="3">
        <f t="shared" si="19"/>
        <v>11.169408950981007</v>
      </c>
      <c r="E415" s="26">
        <f t="shared" si="20"/>
        <v>13.200172897048006</v>
      </c>
    </row>
    <row r="416" spans="1:5">
      <c r="A416" s="2">
        <v>411</v>
      </c>
      <c r="B416" s="3">
        <v>1.7377967938340002</v>
      </c>
      <c r="C416" s="25">
        <f t="shared" si="18"/>
        <v>5.2392655422354387E-4</v>
      </c>
      <c r="D416" s="3">
        <f t="shared" si="19"/>
        <v>9.5580597152256068</v>
      </c>
      <c r="E416" s="26">
        <f t="shared" si="20"/>
        <v>11.295856509059607</v>
      </c>
    </row>
    <row r="417" spans="1:5">
      <c r="A417" s="2">
        <v>412</v>
      </c>
      <c r="B417" s="3">
        <v>1.005066113711</v>
      </c>
      <c r="C417" s="25">
        <f t="shared" si="18"/>
        <v>3.0301634091618274E-4</v>
      </c>
      <c r="D417" s="3">
        <f t="shared" si="19"/>
        <v>5.5279661964419002</v>
      </c>
      <c r="E417" s="26">
        <f t="shared" si="20"/>
        <v>6.5330323101529002</v>
      </c>
    </row>
    <row r="418" spans="1:5">
      <c r="A418" s="2">
        <v>413</v>
      </c>
      <c r="B418" s="3">
        <v>1.843336924504001</v>
      </c>
      <c r="C418" s="25">
        <f t="shared" si="18"/>
        <v>5.5574573883156772E-4</v>
      </c>
      <c r="D418" s="3">
        <f t="shared" si="19"/>
        <v>10.1385412047046</v>
      </c>
      <c r="E418" s="26">
        <f t="shared" si="20"/>
        <v>11.981878129208601</v>
      </c>
    </row>
    <row r="419" spans="1:5">
      <c r="A419" s="2">
        <v>414</v>
      </c>
      <c r="B419" s="3">
        <v>2.5154060514940002</v>
      </c>
      <c r="C419" s="25">
        <f t="shared" si="18"/>
        <v>7.5836716335787554E-4</v>
      </c>
      <c r="D419" s="3">
        <f t="shared" si="19"/>
        <v>13.834989990501796</v>
      </c>
      <c r="E419" s="26">
        <f t="shared" si="20"/>
        <v>16.350396041995797</v>
      </c>
    </row>
    <row r="420" spans="1:5">
      <c r="A420" s="2">
        <v>415</v>
      </c>
      <c r="B420" s="3">
        <v>2.1796251340300001</v>
      </c>
      <c r="C420" s="25">
        <f t="shared" si="18"/>
        <v>6.5713292257371485E-4</v>
      </c>
      <c r="D420" s="3">
        <f t="shared" si="19"/>
        <v>11.988160676659293</v>
      </c>
      <c r="E420" s="26">
        <f t="shared" si="20"/>
        <v>14.167785810689292</v>
      </c>
    </row>
    <row r="421" spans="1:5">
      <c r="A421" s="2">
        <v>416</v>
      </c>
      <c r="B421" s="3">
        <v>1.9461775391779996</v>
      </c>
      <c r="C421" s="25">
        <f t="shared" si="18"/>
        <v>5.8675104915988585E-4</v>
      </c>
      <c r="D421" s="3">
        <f t="shared" si="19"/>
        <v>10.70417508070914</v>
      </c>
      <c r="E421" s="26">
        <f t="shared" si="20"/>
        <v>12.650352619887141</v>
      </c>
    </row>
    <row r="422" spans="1:5">
      <c r="A422" s="2">
        <v>417</v>
      </c>
      <c r="B422" s="3">
        <v>2.5858295723620008</v>
      </c>
      <c r="C422" s="25">
        <f t="shared" si="18"/>
        <v>7.7959907767350637E-4</v>
      </c>
      <c r="D422" s="3">
        <f t="shared" si="19"/>
        <v>14.222326542278797</v>
      </c>
      <c r="E422" s="26">
        <f t="shared" si="20"/>
        <v>16.808156114640799</v>
      </c>
    </row>
    <row r="423" spans="1:5">
      <c r="A423" s="2">
        <v>418</v>
      </c>
      <c r="B423" s="3">
        <v>2.3024295326009998</v>
      </c>
      <c r="C423" s="25">
        <f t="shared" si="18"/>
        <v>6.9415709341756127E-4</v>
      </c>
      <c r="D423" s="3">
        <f t="shared" si="19"/>
        <v>12.663597401481622</v>
      </c>
      <c r="E423" s="26">
        <f t="shared" si="20"/>
        <v>14.966026934082622</v>
      </c>
    </row>
    <row r="424" spans="1:5">
      <c r="A424" s="2">
        <v>419</v>
      </c>
      <c r="B424" s="3">
        <v>2.0270296464270001</v>
      </c>
      <c r="C424" s="25">
        <f t="shared" si="18"/>
        <v>6.1112706717475604E-4</v>
      </c>
      <c r="D424" s="3">
        <f t="shared" si="19"/>
        <v>11.14886992186074</v>
      </c>
      <c r="E424" s="26">
        <f t="shared" si="20"/>
        <v>13.17589956828774</v>
      </c>
    </row>
    <row r="425" spans="1:5">
      <c r="A425" s="2">
        <v>420</v>
      </c>
      <c r="B425" s="3">
        <v>1.4133922752170001</v>
      </c>
      <c r="C425" s="25">
        <f t="shared" si="18"/>
        <v>4.261221721366312E-4</v>
      </c>
      <c r="D425" s="3">
        <f t="shared" si="19"/>
        <v>7.7738017560487691</v>
      </c>
      <c r="E425" s="26">
        <f t="shared" si="20"/>
        <v>9.1871940312657685</v>
      </c>
    </row>
    <row r="426" spans="1:5">
      <c r="A426" s="2">
        <v>421</v>
      </c>
      <c r="B426" s="3">
        <v>1.0037791554839999</v>
      </c>
      <c r="C426" s="25">
        <f t="shared" si="18"/>
        <v>3.026283372141997E-4</v>
      </c>
      <c r="D426" s="3">
        <f t="shared" si="19"/>
        <v>5.5208877948541462</v>
      </c>
      <c r="E426" s="26">
        <f t="shared" si="20"/>
        <v>6.5246669503381458</v>
      </c>
    </row>
    <row r="427" spans="1:5">
      <c r="A427" s="2">
        <v>422</v>
      </c>
      <c r="B427" s="3">
        <v>0.94637028172799986</v>
      </c>
      <c r="C427" s="25">
        <f t="shared" si="18"/>
        <v>2.8532019536726022E-4</v>
      </c>
      <c r="D427" s="3">
        <f t="shared" si="19"/>
        <v>5.2051331303901307</v>
      </c>
      <c r="E427" s="26">
        <f t="shared" si="20"/>
        <v>6.1515034121181307</v>
      </c>
    </row>
    <row r="428" spans="1:5">
      <c r="A428" s="2">
        <v>423</v>
      </c>
      <c r="B428" s="3">
        <v>2.4218162981560005</v>
      </c>
      <c r="C428" s="25">
        <f t="shared" si="18"/>
        <v>7.301508856256395E-4</v>
      </c>
      <c r="D428" s="3">
        <f t="shared" si="19"/>
        <v>13.320236795932788</v>
      </c>
      <c r="E428" s="26">
        <f t="shared" si="20"/>
        <v>15.742053094088789</v>
      </c>
    </row>
    <row r="429" spans="1:5">
      <c r="A429" s="2">
        <v>424</v>
      </c>
      <c r="B429" s="3">
        <v>2.6021161024269999</v>
      </c>
      <c r="C429" s="25">
        <f t="shared" si="18"/>
        <v>7.8450928674253528E-4</v>
      </c>
      <c r="D429" s="3">
        <f t="shared" si="19"/>
        <v>14.311904119742062</v>
      </c>
      <c r="E429" s="26">
        <f t="shared" si="20"/>
        <v>16.914020222169061</v>
      </c>
    </row>
    <row r="430" spans="1:5">
      <c r="A430" s="2">
        <v>425</v>
      </c>
      <c r="B430" s="3">
        <v>1.3471925068499999</v>
      </c>
      <c r="C430" s="25">
        <f t="shared" si="18"/>
        <v>4.0616367258479447E-4</v>
      </c>
      <c r="D430" s="3">
        <f t="shared" si="19"/>
        <v>7.4096962740781693</v>
      </c>
      <c r="E430" s="26">
        <f t="shared" si="20"/>
        <v>8.7568887809281684</v>
      </c>
    </row>
    <row r="431" spans="1:5">
      <c r="A431" s="2">
        <v>426</v>
      </c>
      <c r="B431" s="3">
        <v>2.7025242472350008</v>
      </c>
      <c r="C431" s="25">
        <f t="shared" si="18"/>
        <v>8.1478123425210111E-4</v>
      </c>
      <c r="D431" s="3">
        <f t="shared" si="19"/>
        <v>14.8641591632403</v>
      </c>
      <c r="E431" s="26">
        <f t="shared" si="20"/>
        <v>17.566683410475299</v>
      </c>
    </row>
    <row r="432" spans="1:5">
      <c r="A432" s="2">
        <v>427</v>
      </c>
      <c r="B432" s="3">
        <v>2.8191649923589996</v>
      </c>
      <c r="C432" s="25">
        <f t="shared" si="18"/>
        <v>8.4994713160656526E-4</v>
      </c>
      <c r="D432" s="3">
        <f t="shared" si="19"/>
        <v>15.505695165078548</v>
      </c>
      <c r="E432" s="26">
        <f t="shared" si="20"/>
        <v>18.324860157437548</v>
      </c>
    </row>
    <row r="433" spans="1:5">
      <c r="A433" s="2">
        <v>428</v>
      </c>
      <c r="B433" s="3">
        <v>1.064018613075</v>
      </c>
      <c r="C433" s="25">
        <f t="shared" si="18"/>
        <v>3.2078986884777854E-4</v>
      </c>
      <c r="D433" s="3">
        <f t="shared" si="19"/>
        <v>5.8522109592831058</v>
      </c>
      <c r="E433" s="26">
        <f t="shared" si="20"/>
        <v>6.9162295723581053</v>
      </c>
    </row>
    <row r="434" spans="1:5">
      <c r="A434" s="2">
        <v>429</v>
      </c>
      <c r="B434" s="3">
        <v>1.0589610689719999</v>
      </c>
      <c r="C434" s="25">
        <f t="shared" si="18"/>
        <v>3.1926507511808563E-4</v>
      </c>
      <c r="D434" s="3">
        <f t="shared" si="19"/>
        <v>5.8243939505739268</v>
      </c>
      <c r="E434" s="26">
        <f t="shared" si="20"/>
        <v>6.8833550195459265</v>
      </c>
    </row>
    <row r="435" spans="1:5">
      <c r="A435" s="2">
        <v>430</v>
      </c>
      <c r="B435" s="3">
        <v>0.74502768548099996</v>
      </c>
      <c r="C435" s="25">
        <f t="shared" si="18"/>
        <v>2.2461762470744263E-4</v>
      </c>
      <c r="D435" s="3">
        <f t="shared" si="19"/>
        <v>4.0977283032114631</v>
      </c>
      <c r="E435" s="26">
        <f t="shared" si="20"/>
        <v>4.8427559886924634</v>
      </c>
    </row>
    <row r="436" spans="1:5">
      <c r="A436" s="2">
        <v>431</v>
      </c>
      <c r="B436" s="3">
        <v>1.4944919440450009</v>
      </c>
      <c r="C436" s="25">
        <f t="shared" si="18"/>
        <v>4.5057282723536755E-4</v>
      </c>
      <c r="D436" s="3">
        <f t="shared" si="19"/>
        <v>8.2198582111495231</v>
      </c>
      <c r="E436" s="26">
        <f t="shared" si="20"/>
        <v>9.7143501551945235</v>
      </c>
    </row>
    <row r="437" spans="1:5">
      <c r="A437" s="2">
        <v>432</v>
      </c>
      <c r="B437" s="3">
        <v>0.90671795687900025</v>
      </c>
      <c r="C437" s="25">
        <f t="shared" si="18"/>
        <v>2.7336545704641522E-4</v>
      </c>
      <c r="D437" s="3">
        <f t="shared" si="19"/>
        <v>4.9870412970417117</v>
      </c>
      <c r="E437" s="26">
        <f t="shared" si="20"/>
        <v>5.8937592539207122</v>
      </c>
    </row>
    <row r="438" spans="1:5">
      <c r="A438" s="2">
        <v>433</v>
      </c>
      <c r="B438" s="3">
        <v>0.79553892120599967</v>
      </c>
      <c r="C438" s="25">
        <f t="shared" si="18"/>
        <v>2.3984620481351239E-4</v>
      </c>
      <c r="D438" s="3">
        <f t="shared" si="19"/>
        <v>4.3755452545733275</v>
      </c>
      <c r="E438" s="26">
        <f t="shared" si="20"/>
        <v>5.1710841757793276</v>
      </c>
    </row>
    <row r="439" spans="1:5">
      <c r="A439" s="2">
        <v>434</v>
      </c>
      <c r="B439" s="3">
        <v>0.87114994577099991</v>
      </c>
      <c r="C439" s="25">
        <f t="shared" si="18"/>
        <v>2.6264209424213357E-4</v>
      </c>
      <c r="D439" s="3">
        <f t="shared" si="19"/>
        <v>4.7914136060894004</v>
      </c>
      <c r="E439" s="26">
        <f t="shared" si="20"/>
        <v>5.6625635518604005</v>
      </c>
    </row>
    <row r="440" spans="1:5">
      <c r="A440" s="2">
        <v>435</v>
      </c>
      <c r="B440" s="3">
        <v>0.26514542284499998</v>
      </c>
      <c r="C440" s="25">
        <f t="shared" si="18"/>
        <v>7.9938418722042546E-5</v>
      </c>
      <c r="D440" s="3">
        <f t="shared" si="19"/>
        <v>1.4583268848022373</v>
      </c>
      <c r="E440" s="26">
        <f t="shared" si="20"/>
        <v>1.7234723076472371</v>
      </c>
    </row>
    <row r="441" spans="1:5">
      <c r="A441" s="2">
        <v>436</v>
      </c>
      <c r="B441" s="3">
        <v>0.11189531256200001</v>
      </c>
      <c r="C441" s="25">
        <f t="shared" si="18"/>
        <v>3.3735201809777956E-5</v>
      </c>
      <c r="D441" s="3">
        <f t="shared" si="19"/>
        <v>0.61543563845681271</v>
      </c>
      <c r="E441" s="26">
        <f t="shared" si="20"/>
        <v>0.72733095101881273</v>
      </c>
    </row>
    <row r="442" spans="1:5">
      <c r="A442" s="2">
        <v>437</v>
      </c>
      <c r="B442" s="3">
        <v>0.55701174826099997</v>
      </c>
      <c r="C442" s="25">
        <f t="shared" si="18"/>
        <v>1.6793289466518293E-4</v>
      </c>
      <c r="D442" s="3">
        <f t="shared" si="19"/>
        <v>3.063621460720344</v>
      </c>
      <c r="E442" s="26">
        <f t="shared" si="20"/>
        <v>3.620633208981344</v>
      </c>
    </row>
    <row r="443" spans="1:5">
      <c r="A443" s="2">
        <v>438</v>
      </c>
      <c r="B443" s="3">
        <v>0.87524040488299992</v>
      </c>
      <c r="C443" s="25">
        <f t="shared" si="18"/>
        <v>2.6387532252023063E-4</v>
      </c>
      <c r="D443" s="3">
        <f t="shared" si="19"/>
        <v>4.8139115486531727</v>
      </c>
      <c r="E443" s="26">
        <f t="shared" si="20"/>
        <v>5.6891519535361725</v>
      </c>
    </row>
    <row r="444" spans="1:5">
      <c r="A444" s="2">
        <v>439</v>
      </c>
      <c r="B444" s="3">
        <v>0.72121105429499999</v>
      </c>
      <c r="C444" s="25">
        <f t="shared" si="18"/>
        <v>2.1743717325605968E-4</v>
      </c>
      <c r="D444" s="3">
        <f t="shared" si="19"/>
        <v>3.9667344011056471</v>
      </c>
      <c r="E444" s="26">
        <f t="shared" si="20"/>
        <v>4.687945455400647</v>
      </c>
    </row>
    <row r="445" spans="1:5">
      <c r="A445" s="2">
        <v>440</v>
      </c>
      <c r="B445" s="3">
        <v>0.37601603859999999</v>
      </c>
      <c r="C445" s="25">
        <f t="shared" si="18"/>
        <v>1.1336468575353095E-4</v>
      </c>
      <c r="D445" s="3">
        <f t="shared" si="19"/>
        <v>2.0681265862461276</v>
      </c>
      <c r="E445" s="26">
        <f t="shared" si="20"/>
        <v>2.4441426248461275</v>
      </c>
    </row>
    <row r="446" spans="1:5">
      <c r="A446" s="2">
        <v>441</v>
      </c>
      <c r="B446" s="3">
        <v>0.43278272922500005</v>
      </c>
      <c r="C446" s="25">
        <f t="shared" si="18"/>
        <v>1.3047921647389965E-4</v>
      </c>
      <c r="D446" s="3">
        <f t="shared" si="19"/>
        <v>2.3803491779522763</v>
      </c>
      <c r="E446" s="26">
        <f t="shared" si="20"/>
        <v>2.8131319071772762</v>
      </c>
    </row>
    <row r="447" spans="1:5">
      <c r="A447" s="2">
        <v>442</v>
      </c>
      <c r="B447" s="3">
        <v>5.4153149148160002</v>
      </c>
      <c r="C447" s="25">
        <f t="shared" si="18"/>
        <v>1.632657680933627E-3</v>
      </c>
      <c r="D447" s="3">
        <f t="shared" si="19"/>
        <v>29.784784686112999</v>
      </c>
      <c r="E447" s="26">
        <f t="shared" si="20"/>
        <v>35.200099600929001</v>
      </c>
    </row>
    <row r="448" spans="1:5">
      <c r="A448" s="2">
        <v>443</v>
      </c>
      <c r="B448" s="3">
        <v>0.26467630685999999</v>
      </c>
      <c r="C448" s="25">
        <f t="shared" si="18"/>
        <v>7.9796985429942852E-5</v>
      </c>
      <c r="D448" s="3">
        <f t="shared" si="19"/>
        <v>1.455746699009568</v>
      </c>
      <c r="E448" s="26">
        <f t="shared" si="20"/>
        <v>1.720423005869568</v>
      </c>
    </row>
    <row r="449" spans="1:5">
      <c r="A449" s="2">
        <v>444</v>
      </c>
      <c r="B449" s="3">
        <v>0.28800779804100007</v>
      </c>
      <c r="C449" s="25">
        <f t="shared" si="18"/>
        <v>8.6831172524044512E-5</v>
      </c>
      <c r="D449" s="3">
        <f t="shared" si="19"/>
        <v>1.5840722815773998</v>
      </c>
      <c r="E449" s="26">
        <f t="shared" si="20"/>
        <v>1.8720800796183998</v>
      </c>
    </row>
    <row r="450" spans="1:5">
      <c r="A450" s="2">
        <v>445</v>
      </c>
      <c r="B450" s="3">
        <v>0.12856004097399998</v>
      </c>
      <c r="C450" s="25">
        <f t="shared" si="18"/>
        <v>3.8759433506458337E-5</v>
      </c>
      <c r="D450" s="3">
        <f t="shared" si="19"/>
        <v>0.70709334542524183</v>
      </c>
      <c r="E450" s="26">
        <f t="shared" si="20"/>
        <v>0.8356533863992418</v>
      </c>
    </row>
    <row r="451" spans="1:5">
      <c r="A451" s="2">
        <v>446</v>
      </c>
      <c r="B451" s="3">
        <v>3.3896050910999995E-2</v>
      </c>
      <c r="C451" s="25">
        <f t="shared" si="18"/>
        <v>1.0219285257400724E-5</v>
      </c>
      <c r="D451" s="3">
        <f t="shared" si="19"/>
        <v>0.1864317392385596</v>
      </c>
      <c r="E451" s="26">
        <f t="shared" si="20"/>
        <v>0.22032779014955961</v>
      </c>
    </row>
    <row r="452" spans="1:5">
      <c r="A452" s="2">
        <v>447</v>
      </c>
      <c r="B452" s="3">
        <v>0.10720333840499999</v>
      </c>
      <c r="C452" s="25">
        <f t="shared" si="18"/>
        <v>3.2320623384207578E-5</v>
      </c>
      <c r="D452" s="3">
        <f t="shared" si="19"/>
        <v>0.58962930175851547</v>
      </c>
      <c r="E452" s="26">
        <f t="shared" si="20"/>
        <v>0.69683264016351543</v>
      </c>
    </row>
    <row r="453" spans="1:5">
      <c r="A453" s="2">
        <v>448</v>
      </c>
      <c r="B453" s="3">
        <v>0.38071269160900001</v>
      </c>
      <c r="C453" s="25">
        <f t="shared" si="18"/>
        <v>1.1478067480134139E-4</v>
      </c>
      <c r="D453" s="3">
        <f t="shared" si="19"/>
        <v>2.0939586571079203</v>
      </c>
      <c r="E453" s="26">
        <f t="shared" si="20"/>
        <v>2.4746713487169201</v>
      </c>
    </row>
    <row r="454" spans="1:5">
      <c r="A454" s="2">
        <v>449</v>
      </c>
      <c r="B454" s="3">
        <v>3.2263251691229993</v>
      </c>
      <c r="C454" s="25">
        <f t="shared" si="18"/>
        <v>9.7270143129563958E-4</v>
      </c>
      <c r="D454" s="3">
        <f t="shared" si="19"/>
        <v>17.745117689610989</v>
      </c>
      <c r="E454" s="26">
        <f t="shared" si="20"/>
        <v>20.971442858733987</v>
      </c>
    </row>
    <row r="455" spans="1:5">
      <c r="A455" s="2">
        <v>450</v>
      </c>
      <c r="B455" s="3">
        <v>2.0448312979080003</v>
      </c>
      <c r="C455" s="25">
        <f t="shared" ref="C455:C518" si="21">SUM(B455/$B$2)</f>
        <v>6.1649406862913881E-4</v>
      </c>
      <c r="D455" s="3">
        <f t="shared" ref="D455:D518" si="22">SUM(C455*$B$3)</f>
        <v>11.246780821736232</v>
      </c>
      <c r="E455" s="26">
        <f t="shared" ref="E455:E518" si="23">SUM(B455+(C455*$B$3))</f>
        <v>13.291612119644233</v>
      </c>
    </row>
    <row r="456" spans="1:5">
      <c r="A456" s="2">
        <v>451</v>
      </c>
      <c r="B456" s="3">
        <v>0.84007485090999989</v>
      </c>
      <c r="C456" s="25">
        <f t="shared" si="21"/>
        <v>2.5327329610045127E-4</v>
      </c>
      <c r="D456" s="3">
        <f t="shared" si="22"/>
        <v>4.6204974130157295</v>
      </c>
      <c r="E456" s="26">
        <f t="shared" si="23"/>
        <v>5.4605722639257293</v>
      </c>
    </row>
    <row r="457" spans="1:5">
      <c r="A457" s="2">
        <v>452</v>
      </c>
      <c r="B457" s="3">
        <v>1.6054259969160005</v>
      </c>
      <c r="C457" s="25">
        <f t="shared" si="21"/>
        <v>4.8401821985720895E-4</v>
      </c>
      <c r="D457" s="3">
        <f t="shared" si="22"/>
        <v>8.8300068232054247</v>
      </c>
      <c r="E457" s="26">
        <f t="shared" si="23"/>
        <v>10.435432820121425</v>
      </c>
    </row>
    <row r="458" spans="1:5">
      <c r="A458" s="2">
        <v>453</v>
      </c>
      <c r="B458" s="3">
        <v>0.95747096187000014</v>
      </c>
      <c r="C458" s="25">
        <f t="shared" si="21"/>
        <v>2.8866692791790823E-4</v>
      </c>
      <c r="D458" s="3">
        <f t="shared" si="22"/>
        <v>5.2661880040401012</v>
      </c>
      <c r="E458" s="26">
        <f t="shared" si="23"/>
        <v>6.2236589659101016</v>
      </c>
    </row>
    <row r="459" spans="1:5">
      <c r="A459" s="2">
        <v>454</v>
      </c>
      <c r="B459" s="3">
        <v>0.89516950292899999</v>
      </c>
      <c r="C459" s="25">
        <f t="shared" si="21"/>
        <v>2.6988372563449103E-4</v>
      </c>
      <c r="D459" s="3">
        <f t="shared" si="22"/>
        <v>4.9235236217506273</v>
      </c>
      <c r="E459" s="26">
        <f t="shared" si="23"/>
        <v>5.8186931246796272</v>
      </c>
    </row>
    <row r="460" spans="1:5">
      <c r="A460" s="2">
        <v>455</v>
      </c>
      <c r="B460" s="3">
        <v>1.573746176549</v>
      </c>
      <c r="C460" s="25">
        <f t="shared" si="21"/>
        <v>4.7446710364949373E-4</v>
      </c>
      <c r="D460" s="3">
        <f t="shared" si="22"/>
        <v>8.655764578134086</v>
      </c>
      <c r="E460" s="26">
        <f t="shared" si="23"/>
        <v>10.229510754683085</v>
      </c>
    </row>
    <row r="461" spans="1:5">
      <c r="A461" s="2">
        <v>456</v>
      </c>
      <c r="B461" s="3">
        <v>1.1048048187300008</v>
      </c>
      <c r="C461" s="25">
        <f t="shared" si="21"/>
        <v>3.3308645971760758E-4</v>
      </c>
      <c r="D461" s="3">
        <f t="shared" si="22"/>
        <v>6.0765392527816191</v>
      </c>
      <c r="E461" s="26">
        <f t="shared" si="23"/>
        <v>7.1813440715116199</v>
      </c>
    </row>
    <row r="462" spans="1:5">
      <c r="A462" s="2">
        <v>457</v>
      </c>
      <c r="B462" s="3">
        <v>0.26025132585200006</v>
      </c>
      <c r="C462" s="25">
        <f t="shared" si="21"/>
        <v>7.8462902492137943E-5</v>
      </c>
      <c r="D462" s="3">
        <f t="shared" si="22"/>
        <v>1.431408851878494</v>
      </c>
      <c r="E462" s="26">
        <f t="shared" si="23"/>
        <v>1.691660177730494</v>
      </c>
    </row>
    <row r="463" spans="1:5">
      <c r="A463" s="2">
        <v>458</v>
      </c>
      <c r="B463" s="3">
        <v>0.27550573819100005</v>
      </c>
      <c r="C463" s="25">
        <f t="shared" si="21"/>
        <v>8.3061939457699754E-5</v>
      </c>
      <c r="D463" s="3">
        <f t="shared" si="22"/>
        <v>1.5153096765170067</v>
      </c>
      <c r="E463" s="26">
        <f t="shared" si="23"/>
        <v>1.7908154147080066</v>
      </c>
    </row>
    <row r="464" spans="1:5">
      <c r="A464" s="2">
        <v>459</v>
      </c>
      <c r="B464" s="3">
        <v>0.45505713235900008</v>
      </c>
      <c r="C464" s="25">
        <f t="shared" si="21"/>
        <v>1.3719470318833627E-4</v>
      </c>
      <c r="D464" s="3">
        <f t="shared" si="22"/>
        <v>2.5028606683815298</v>
      </c>
      <c r="E464" s="26">
        <f t="shared" si="23"/>
        <v>2.95791780074053</v>
      </c>
    </row>
    <row r="465" spans="1:5">
      <c r="A465" s="2">
        <v>460</v>
      </c>
      <c r="B465" s="3">
        <v>0.38224201396300006</v>
      </c>
      <c r="C465" s="25">
        <f t="shared" si="21"/>
        <v>1.1524174861277392E-4</v>
      </c>
      <c r="D465" s="3">
        <f t="shared" si="22"/>
        <v>2.1023700861284058</v>
      </c>
      <c r="E465" s="26">
        <f t="shared" si="23"/>
        <v>2.4846121000914057</v>
      </c>
    </row>
    <row r="466" spans="1:5">
      <c r="A466" s="2">
        <v>461</v>
      </c>
      <c r="B466" s="3">
        <v>0.25215369318799996</v>
      </c>
      <c r="C466" s="25">
        <f t="shared" si="21"/>
        <v>7.6021555613106436E-5</v>
      </c>
      <c r="D466" s="3">
        <f t="shared" si="22"/>
        <v>1.3868710458305749</v>
      </c>
      <c r="E466" s="26">
        <f t="shared" si="23"/>
        <v>1.6390247390185748</v>
      </c>
    </row>
    <row r="467" spans="1:5">
      <c r="A467" s="2">
        <v>462</v>
      </c>
      <c r="B467" s="3">
        <v>0.53910657613299995</v>
      </c>
      <c r="C467" s="25">
        <f t="shared" si="21"/>
        <v>1.625346828782307E-4</v>
      </c>
      <c r="D467" s="3">
        <f t="shared" si="22"/>
        <v>2.9651411867216542</v>
      </c>
      <c r="E467" s="26">
        <f t="shared" si="23"/>
        <v>3.504247762854654</v>
      </c>
    </row>
    <row r="468" spans="1:5">
      <c r="A468" s="2">
        <v>463</v>
      </c>
      <c r="B468" s="3">
        <v>0.57960645476200023</v>
      </c>
      <c r="C468" s="25">
        <f t="shared" si="21"/>
        <v>1.7474494930975616E-4</v>
      </c>
      <c r="D468" s="3">
        <f t="shared" si="22"/>
        <v>3.1878946523563427</v>
      </c>
      <c r="E468" s="26">
        <f t="shared" si="23"/>
        <v>3.7675011071183429</v>
      </c>
    </row>
    <row r="469" spans="1:5">
      <c r="A469" s="2">
        <v>464</v>
      </c>
      <c r="B469" s="3">
        <v>0.19471853100099998</v>
      </c>
      <c r="C469" s="25">
        <f t="shared" si="21"/>
        <v>5.8705488094351565E-5</v>
      </c>
      <c r="D469" s="3">
        <f t="shared" si="22"/>
        <v>1.0709717923132198</v>
      </c>
      <c r="E469" s="26">
        <f t="shared" si="23"/>
        <v>1.2656903233142198</v>
      </c>
    </row>
    <row r="470" spans="1:5">
      <c r="A470" s="2">
        <v>465</v>
      </c>
      <c r="B470" s="3">
        <v>1.305724083998</v>
      </c>
      <c r="C470" s="25">
        <f t="shared" si="21"/>
        <v>3.9366140075933008E-4</v>
      </c>
      <c r="D470" s="3">
        <f t="shared" si="22"/>
        <v>7.1816157163731571</v>
      </c>
      <c r="E470" s="26">
        <f t="shared" si="23"/>
        <v>8.4873398003711564</v>
      </c>
    </row>
    <row r="471" spans="1:5">
      <c r="A471" s="2">
        <v>466</v>
      </c>
      <c r="B471" s="3">
        <v>3.6730384957190014</v>
      </c>
      <c r="C471" s="25">
        <f t="shared" si="21"/>
        <v>1.1073805691324749E-3</v>
      </c>
      <c r="D471" s="3">
        <f t="shared" si="22"/>
        <v>20.202086574777159</v>
      </c>
      <c r="E471" s="26">
        <f t="shared" si="23"/>
        <v>23.875125070496161</v>
      </c>
    </row>
    <row r="472" spans="1:5">
      <c r="A472" s="2">
        <v>467</v>
      </c>
      <c r="B472" s="3">
        <v>7.3763798852019988</v>
      </c>
      <c r="C472" s="25">
        <f t="shared" si="21"/>
        <v>2.2238971262982486E-3</v>
      </c>
      <c r="D472" s="3">
        <f t="shared" si="22"/>
        <v>40.570842157788242</v>
      </c>
      <c r="E472" s="26">
        <f t="shared" si="23"/>
        <v>47.947222042990241</v>
      </c>
    </row>
    <row r="473" spans="1:5">
      <c r="A473" s="2">
        <v>468</v>
      </c>
      <c r="B473" s="3">
        <v>3.4265368293949989</v>
      </c>
      <c r="C473" s="25">
        <f t="shared" si="21"/>
        <v>1.0330630372405193E-3</v>
      </c>
      <c r="D473" s="3">
        <f t="shared" si="22"/>
        <v>18.846302253510601</v>
      </c>
      <c r="E473" s="26">
        <f t="shared" si="23"/>
        <v>22.272839082905598</v>
      </c>
    </row>
    <row r="474" spans="1:5">
      <c r="A474" s="2">
        <v>469</v>
      </c>
      <c r="B474" s="3">
        <v>3.5207398582879987</v>
      </c>
      <c r="C474" s="25">
        <f t="shared" si="21"/>
        <v>1.0614642107841996E-3</v>
      </c>
      <c r="D474" s="3">
        <f t="shared" si="22"/>
        <v>19.364428526219346</v>
      </c>
      <c r="E474" s="26">
        <f t="shared" si="23"/>
        <v>22.885168384507345</v>
      </c>
    </row>
    <row r="475" spans="1:5">
      <c r="A475" s="2">
        <v>470</v>
      </c>
      <c r="B475" s="3">
        <v>0.49223008991200001</v>
      </c>
      <c r="C475" s="25">
        <f t="shared" si="21"/>
        <v>1.4840193963286483E-4</v>
      </c>
      <c r="D475" s="3">
        <f t="shared" si="22"/>
        <v>2.7073157285725657</v>
      </c>
      <c r="E475" s="26">
        <f t="shared" si="23"/>
        <v>3.199545818484566</v>
      </c>
    </row>
    <row r="476" spans="1:5">
      <c r="A476" s="2">
        <v>471</v>
      </c>
      <c r="B476" s="3">
        <v>1.4263336501420003</v>
      </c>
      <c r="C476" s="25">
        <f t="shared" si="21"/>
        <v>4.3002385384960715E-4</v>
      </c>
      <c r="D476" s="3">
        <f t="shared" si="22"/>
        <v>7.8449806388555299</v>
      </c>
      <c r="E476" s="26">
        <f t="shared" si="23"/>
        <v>9.2713142889975302</v>
      </c>
    </row>
    <row r="477" spans="1:5">
      <c r="A477" s="2">
        <v>472</v>
      </c>
      <c r="B477" s="3">
        <v>0.8398347104770002</v>
      </c>
      <c r="C477" s="25">
        <f t="shared" si="21"/>
        <v>2.5320089641020109E-4</v>
      </c>
      <c r="D477" s="3">
        <f t="shared" si="22"/>
        <v>4.6191766161269356</v>
      </c>
      <c r="E477" s="26">
        <f t="shared" si="23"/>
        <v>5.4590113266039362</v>
      </c>
    </row>
    <row r="478" spans="1:5">
      <c r="A478" s="2">
        <v>473</v>
      </c>
      <c r="B478" s="3">
        <v>1.0412047295419999</v>
      </c>
      <c r="C478" s="25">
        <f t="shared" si="21"/>
        <v>3.1391173474699496E-4</v>
      </c>
      <c r="D478" s="3">
        <f t="shared" si="22"/>
        <v>5.7267322716032121</v>
      </c>
      <c r="E478" s="26">
        <f t="shared" si="23"/>
        <v>6.7679370011452118</v>
      </c>
    </row>
    <row r="479" spans="1:5">
      <c r="A479" s="2">
        <v>474</v>
      </c>
      <c r="B479" s="3">
        <v>0.54999537215700001</v>
      </c>
      <c r="C479" s="25">
        <f t="shared" si="21"/>
        <v>1.6581753470575129E-4</v>
      </c>
      <c r="D479" s="3">
        <f t="shared" si="22"/>
        <v>3.0250306760989978</v>
      </c>
      <c r="E479" s="26">
        <f t="shared" si="23"/>
        <v>3.5750260482559977</v>
      </c>
    </row>
    <row r="480" spans="1:5">
      <c r="A480" s="2">
        <v>475</v>
      </c>
      <c r="B480" s="3">
        <v>1.1869262714629996</v>
      </c>
      <c r="C480" s="25">
        <f t="shared" si="21"/>
        <v>3.5784517138682799E-4</v>
      </c>
      <c r="D480" s="3">
        <f t="shared" si="22"/>
        <v>6.5282156236370126</v>
      </c>
      <c r="E480" s="26">
        <f t="shared" si="23"/>
        <v>7.7151418951000119</v>
      </c>
    </row>
    <row r="481" spans="1:5">
      <c r="A481" s="2">
        <v>476</v>
      </c>
      <c r="B481" s="3">
        <v>0.38954113917600003</v>
      </c>
      <c r="C481" s="25">
        <f t="shared" si="21"/>
        <v>1.1744235430802102E-4</v>
      </c>
      <c r="D481" s="3">
        <f t="shared" si="22"/>
        <v>2.1425160197049333</v>
      </c>
      <c r="E481" s="26">
        <f t="shared" si="23"/>
        <v>2.5320571588809333</v>
      </c>
    </row>
    <row r="482" spans="1:5">
      <c r="A482" s="2">
        <v>477</v>
      </c>
      <c r="B482" s="3">
        <v>3.8540061032000015</v>
      </c>
      <c r="C482" s="25">
        <f t="shared" si="21"/>
        <v>1.1619403055470054E-3</v>
      </c>
      <c r="D482" s="3">
        <f t="shared" si="22"/>
        <v>21.197426884393437</v>
      </c>
      <c r="E482" s="26">
        <f t="shared" si="23"/>
        <v>25.051432987593437</v>
      </c>
    </row>
    <row r="483" spans="1:5">
      <c r="A483" s="2">
        <v>478</v>
      </c>
      <c r="B483" s="3">
        <v>0.264672049016</v>
      </c>
      <c r="C483" s="25">
        <f t="shared" si="21"/>
        <v>7.979570173696837E-5</v>
      </c>
      <c r="D483" s="3">
        <f t="shared" si="22"/>
        <v>1.455723280433038</v>
      </c>
      <c r="E483" s="26">
        <f t="shared" si="23"/>
        <v>1.7203953294490379</v>
      </c>
    </row>
    <row r="484" spans="1:5">
      <c r="A484" s="2">
        <v>479</v>
      </c>
      <c r="B484" s="3">
        <v>1.7018958171230001</v>
      </c>
      <c r="C484" s="25">
        <f t="shared" si="21"/>
        <v>5.1310280596471801E-4</v>
      </c>
      <c r="D484" s="3">
        <f t="shared" si="22"/>
        <v>9.3606006794763204</v>
      </c>
      <c r="E484" s="26">
        <f t="shared" si="23"/>
        <v>11.062496496599321</v>
      </c>
    </row>
    <row r="485" spans="1:5">
      <c r="A485" s="2">
        <v>480</v>
      </c>
      <c r="B485" s="3">
        <v>0.16776872246700003</v>
      </c>
      <c r="C485" s="25">
        <f t="shared" si="21"/>
        <v>5.0580418251719778E-5</v>
      </c>
      <c r="D485" s="3">
        <f t="shared" si="22"/>
        <v>0.9227450950400784</v>
      </c>
      <c r="E485" s="26">
        <f t="shared" si="23"/>
        <v>1.0905138175070785</v>
      </c>
    </row>
    <row r="486" spans="1:5">
      <c r="A486" s="2">
        <v>481</v>
      </c>
      <c r="B486" s="3">
        <v>1.2323001903079998</v>
      </c>
      <c r="C486" s="25">
        <f t="shared" si="21"/>
        <v>3.7152490715134826E-4</v>
      </c>
      <c r="D486" s="3">
        <f t="shared" si="22"/>
        <v>6.7777768078750693</v>
      </c>
      <c r="E486" s="26">
        <f t="shared" si="23"/>
        <v>8.0100769981830684</v>
      </c>
    </row>
    <row r="487" spans="1:5">
      <c r="A487" s="2">
        <v>482</v>
      </c>
      <c r="B487" s="3">
        <v>1.1840225489710001</v>
      </c>
      <c r="C487" s="25">
        <f t="shared" si="21"/>
        <v>3.5696973110229492E-4</v>
      </c>
      <c r="D487" s="3">
        <f t="shared" si="22"/>
        <v>6.5122448535944786</v>
      </c>
      <c r="E487" s="26">
        <f t="shared" si="23"/>
        <v>7.6962674025654785</v>
      </c>
    </row>
    <row r="488" spans="1:5">
      <c r="A488" s="2">
        <v>483</v>
      </c>
      <c r="B488" s="3">
        <v>0.78804689383600002</v>
      </c>
      <c r="C488" s="25">
        <f t="shared" si="21"/>
        <v>2.3758744124688599E-4</v>
      </c>
      <c r="D488" s="3">
        <f t="shared" si="22"/>
        <v>4.3343383394468624</v>
      </c>
      <c r="E488" s="26">
        <f t="shared" si="23"/>
        <v>5.1223852332828628</v>
      </c>
    </row>
    <row r="489" spans="1:5">
      <c r="A489" s="2">
        <v>484</v>
      </c>
      <c r="B489" s="3">
        <v>1.2709583005899998</v>
      </c>
      <c r="C489" s="25">
        <f t="shared" si="21"/>
        <v>3.83179900752848E-4</v>
      </c>
      <c r="D489" s="3">
        <f t="shared" si="22"/>
        <v>6.9904003596414039</v>
      </c>
      <c r="E489" s="26">
        <f t="shared" si="23"/>
        <v>8.2613586602314033</v>
      </c>
    </row>
    <row r="490" spans="1:5">
      <c r="A490" s="2">
        <v>485</v>
      </c>
      <c r="B490" s="3">
        <v>0.73375416096899992</v>
      </c>
      <c r="C490" s="25">
        <f t="shared" si="21"/>
        <v>2.2121878148682897E-4</v>
      </c>
      <c r="D490" s="3">
        <f t="shared" si="22"/>
        <v>4.0357227678870329</v>
      </c>
      <c r="E490" s="26">
        <f t="shared" si="23"/>
        <v>4.769476928856033</v>
      </c>
    </row>
    <row r="491" spans="1:5">
      <c r="A491" s="2">
        <v>486</v>
      </c>
      <c r="B491" s="3">
        <v>1.5072238927580002</v>
      </c>
      <c r="C491" s="25">
        <f t="shared" si="21"/>
        <v>4.5441136925674833E-4</v>
      </c>
      <c r="D491" s="3">
        <f t="shared" si="22"/>
        <v>8.2898852284174946</v>
      </c>
      <c r="E491" s="26">
        <f t="shared" si="23"/>
        <v>9.7971091211754953</v>
      </c>
    </row>
    <row r="492" spans="1:5">
      <c r="A492" s="2">
        <v>487</v>
      </c>
      <c r="B492" s="3">
        <v>2.63587142044</v>
      </c>
      <c r="C492" s="25">
        <f t="shared" si="21"/>
        <v>7.9468614258438144E-4</v>
      </c>
      <c r="D492" s="3">
        <f t="shared" si="22"/>
        <v>14.497561813679265</v>
      </c>
      <c r="E492" s="26">
        <f t="shared" si="23"/>
        <v>17.133433234119266</v>
      </c>
    </row>
    <row r="493" spans="1:5">
      <c r="A493" s="2">
        <v>488</v>
      </c>
      <c r="B493" s="3">
        <v>0.27347645136100007</v>
      </c>
      <c r="C493" s="25">
        <f t="shared" si="21"/>
        <v>8.2450131874589047E-5</v>
      </c>
      <c r="D493" s="3">
        <f t="shared" si="22"/>
        <v>1.5041483918551399</v>
      </c>
      <c r="E493" s="26">
        <f t="shared" si="23"/>
        <v>1.7776248432161399</v>
      </c>
    </row>
    <row r="494" spans="1:5">
      <c r="A494" s="2">
        <v>489</v>
      </c>
      <c r="B494" s="3">
        <v>2.9223100272020002</v>
      </c>
      <c r="C494" s="25">
        <f t="shared" si="21"/>
        <v>8.8104422125611758E-4</v>
      </c>
      <c r="D494" s="3">
        <f t="shared" si="22"/>
        <v>16.073003383079897</v>
      </c>
      <c r="E494" s="26">
        <f t="shared" si="23"/>
        <v>18.995313410281895</v>
      </c>
    </row>
    <row r="495" spans="1:5">
      <c r="A495" s="2">
        <v>490</v>
      </c>
      <c r="B495" s="3">
        <v>0.28215734070499993</v>
      </c>
      <c r="C495" s="25">
        <f t="shared" si="21"/>
        <v>8.5067324205553941E-5</v>
      </c>
      <c r="D495" s="3">
        <f t="shared" si="22"/>
        <v>1.5518941691667432</v>
      </c>
      <c r="E495" s="26">
        <f t="shared" si="23"/>
        <v>1.8340515098717431</v>
      </c>
    </row>
    <row r="496" spans="1:5">
      <c r="A496" s="2">
        <v>491</v>
      </c>
      <c r="B496" s="3">
        <v>0.24027109479600001</v>
      </c>
      <c r="C496" s="25">
        <f t="shared" si="21"/>
        <v>7.2439083339689725E-5</v>
      </c>
      <c r="D496" s="3">
        <f t="shared" si="22"/>
        <v>1.3215155420077105</v>
      </c>
      <c r="E496" s="26">
        <f t="shared" si="23"/>
        <v>1.5617866368037105</v>
      </c>
    </row>
    <row r="497" spans="1:5">
      <c r="A497" s="2">
        <v>492</v>
      </c>
      <c r="B497" s="3">
        <v>2.0058532777420002</v>
      </c>
      <c r="C497" s="25">
        <f t="shared" si="21"/>
        <v>6.0474262572828431E-4</v>
      </c>
      <c r="D497" s="3">
        <f t="shared" si="22"/>
        <v>11.03239773295981</v>
      </c>
      <c r="E497" s="26">
        <f t="shared" si="23"/>
        <v>13.03825101070181</v>
      </c>
    </row>
    <row r="498" spans="1:5">
      <c r="A498" s="2">
        <v>493</v>
      </c>
      <c r="B498" s="3">
        <v>0.23492337184499998</v>
      </c>
      <c r="C498" s="25">
        <f t="shared" si="21"/>
        <v>7.0826803889870892E-5</v>
      </c>
      <c r="D498" s="3">
        <f t="shared" si="22"/>
        <v>1.2921025200206164</v>
      </c>
      <c r="E498" s="26">
        <f t="shared" si="23"/>
        <v>1.5270258918656163</v>
      </c>
    </row>
    <row r="499" spans="1:5">
      <c r="A499" s="2">
        <v>494</v>
      </c>
      <c r="B499" s="3">
        <v>1.39601505348</v>
      </c>
      <c r="C499" s="25">
        <f t="shared" si="21"/>
        <v>4.2088313156586431E-4</v>
      </c>
      <c r="D499" s="3">
        <f t="shared" si="22"/>
        <v>7.6782252630800354</v>
      </c>
      <c r="E499" s="26">
        <f t="shared" si="23"/>
        <v>9.0742403165600347</v>
      </c>
    </row>
    <row r="500" spans="1:5">
      <c r="A500" s="2">
        <v>495</v>
      </c>
      <c r="B500" s="3">
        <v>1.7884888203009999</v>
      </c>
      <c r="C500" s="25">
        <f t="shared" si="21"/>
        <v>5.3920964074303753E-4</v>
      </c>
      <c r="D500" s="3">
        <f t="shared" si="22"/>
        <v>9.8368710341188894</v>
      </c>
      <c r="E500" s="26">
        <f t="shared" si="23"/>
        <v>11.625359854419889</v>
      </c>
    </row>
    <row r="501" spans="1:5">
      <c r="A501" s="2">
        <v>496</v>
      </c>
      <c r="B501" s="3">
        <v>1.9918578070900006</v>
      </c>
      <c r="C501" s="25">
        <f t="shared" si="21"/>
        <v>6.0052314578709892E-4</v>
      </c>
      <c r="D501" s="3">
        <f t="shared" si="22"/>
        <v>10.955421216079852</v>
      </c>
      <c r="E501" s="26">
        <f t="shared" si="23"/>
        <v>12.947279023169852</v>
      </c>
    </row>
    <row r="502" spans="1:5">
      <c r="A502" s="2">
        <v>497</v>
      </c>
      <c r="B502" s="3">
        <v>2.2287619782279995</v>
      </c>
      <c r="C502" s="25">
        <f t="shared" si="21"/>
        <v>6.7194713880280529E-4</v>
      </c>
      <c r="D502" s="3">
        <f t="shared" si="22"/>
        <v>12.258418334360483</v>
      </c>
      <c r="E502" s="26">
        <f t="shared" si="23"/>
        <v>14.487180312588482</v>
      </c>
    </row>
    <row r="503" spans="1:5">
      <c r="A503" s="2">
        <v>498</v>
      </c>
      <c r="B503" s="3">
        <v>3.0220417740680006</v>
      </c>
      <c r="C503" s="25">
        <f t="shared" si="21"/>
        <v>9.1111224225120613E-4</v>
      </c>
      <c r="D503" s="3">
        <f t="shared" si="22"/>
        <v>16.621538168868003</v>
      </c>
      <c r="E503" s="26">
        <f t="shared" si="23"/>
        <v>19.643579942936004</v>
      </c>
    </row>
    <row r="504" spans="1:5">
      <c r="A504" s="2">
        <v>499</v>
      </c>
      <c r="B504" s="3">
        <v>4.0434195172200011</v>
      </c>
      <c r="C504" s="25">
        <f t="shared" si="21"/>
        <v>1.2190463594212741E-3</v>
      </c>
      <c r="D504" s="3">
        <f t="shared" si="22"/>
        <v>22.239219991902669</v>
      </c>
      <c r="E504" s="26">
        <f t="shared" si="23"/>
        <v>26.282639509122671</v>
      </c>
    </row>
    <row r="505" spans="1:5">
      <c r="A505" s="2">
        <v>500</v>
      </c>
      <c r="B505" s="3">
        <v>0.20023000393100002</v>
      </c>
      <c r="C505" s="25">
        <f t="shared" si="21"/>
        <v>6.0367136355619504E-5</v>
      </c>
      <c r="D505" s="3">
        <f t="shared" si="22"/>
        <v>1.1012854558961565</v>
      </c>
      <c r="E505" s="26">
        <f t="shared" si="23"/>
        <v>1.3015154598271566</v>
      </c>
    </row>
    <row r="506" spans="1:5">
      <c r="A506" s="2">
        <v>501</v>
      </c>
      <c r="B506" s="3">
        <v>0.63315219409099999</v>
      </c>
      <c r="C506" s="25">
        <f t="shared" si="21"/>
        <v>1.9088839876226719E-4</v>
      </c>
      <c r="D506" s="3">
        <f t="shared" si="22"/>
        <v>3.4824016832234808</v>
      </c>
      <c r="E506" s="26">
        <f t="shared" si="23"/>
        <v>4.1155538773144809</v>
      </c>
    </row>
    <row r="507" spans="1:5">
      <c r="A507" s="2">
        <v>502</v>
      </c>
      <c r="B507" s="3">
        <v>3.4640468763989993</v>
      </c>
      <c r="C507" s="25">
        <f t="shared" si="21"/>
        <v>1.0443719024342518E-3</v>
      </c>
      <c r="D507" s="3">
        <f t="shared" si="22"/>
        <v>19.05261134008347</v>
      </c>
      <c r="E507" s="26">
        <f t="shared" si="23"/>
        <v>22.516658216482469</v>
      </c>
    </row>
    <row r="508" spans="1:5">
      <c r="A508" s="2">
        <v>503</v>
      </c>
      <c r="B508" s="3">
        <v>1.7594033384770003</v>
      </c>
      <c r="C508" s="25">
        <f t="shared" si="21"/>
        <v>5.304406889737347E-4</v>
      </c>
      <c r="D508" s="3">
        <f t="shared" si="22"/>
        <v>9.6768979157967205</v>
      </c>
      <c r="E508" s="26">
        <f t="shared" si="23"/>
        <v>11.436301254273721</v>
      </c>
    </row>
    <row r="509" spans="1:5">
      <c r="A509" s="2">
        <v>504</v>
      </c>
      <c r="B509" s="3">
        <v>0.61173991387799997</v>
      </c>
      <c r="C509" s="25">
        <f t="shared" si="21"/>
        <v>1.8443283259373064E-4</v>
      </c>
      <c r="D509" s="3">
        <f t="shared" si="22"/>
        <v>3.3646319568428327</v>
      </c>
      <c r="E509" s="26">
        <f t="shared" si="23"/>
        <v>3.9763718707208326</v>
      </c>
    </row>
    <row r="510" spans="1:5">
      <c r="A510" s="2">
        <v>505</v>
      </c>
      <c r="B510" s="3">
        <v>2.6149562018169976</v>
      </c>
      <c r="C510" s="25">
        <f t="shared" si="21"/>
        <v>7.8838043499943099E-4</v>
      </c>
      <c r="D510" s="3">
        <f t="shared" si="22"/>
        <v>14.382525976770735</v>
      </c>
      <c r="E510" s="26">
        <f t="shared" si="23"/>
        <v>16.997482178587731</v>
      </c>
    </row>
    <row r="511" spans="1:5">
      <c r="A511" s="2">
        <v>506</v>
      </c>
      <c r="B511" s="3">
        <v>2.645629972086001</v>
      </c>
      <c r="C511" s="25">
        <f t="shared" si="21"/>
        <v>7.9762823820582745E-4</v>
      </c>
      <c r="D511" s="3">
        <f t="shared" si="22"/>
        <v>14.55123484363164</v>
      </c>
      <c r="E511" s="26">
        <f t="shared" si="23"/>
        <v>17.196864815717642</v>
      </c>
    </row>
    <row r="512" spans="1:5">
      <c r="A512" s="2">
        <v>507</v>
      </c>
      <c r="B512" s="3">
        <v>2.07491044467</v>
      </c>
      <c r="C512" s="25">
        <f t="shared" si="21"/>
        <v>6.2556259941070962E-4</v>
      </c>
      <c r="D512" s="3">
        <f t="shared" si="22"/>
        <v>11.4122191986249</v>
      </c>
      <c r="E512" s="26">
        <f t="shared" si="23"/>
        <v>13.487129643294899</v>
      </c>
    </row>
    <row r="513" spans="1:5">
      <c r="A513" s="2">
        <v>508</v>
      </c>
      <c r="B513" s="3">
        <v>1.3804784576309996</v>
      </c>
      <c r="C513" s="25">
        <f t="shared" si="21"/>
        <v>4.1619901938634319E-4</v>
      </c>
      <c r="D513" s="3">
        <f t="shared" si="22"/>
        <v>7.5927724003385597</v>
      </c>
      <c r="E513" s="26">
        <f t="shared" si="23"/>
        <v>8.9732508579695587</v>
      </c>
    </row>
    <row r="514" spans="1:5">
      <c r="A514" s="2">
        <v>509</v>
      </c>
      <c r="B514" s="3">
        <v>2.3657474822369999</v>
      </c>
      <c r="C514" s="25">
        <f t="shared" si="21"/>
        <v>7.1324675642706634E-4</v>
      </c>
      <c r="D514" s="3">
        <f t="shared" si="22"/>
        <v>13.011852586330551</v>
      </c>
      <c r="E514" s="26">
        <f t="shared" si="23"/>
        <v>15.377600068567551</v>
      </c>
    </row>
    <row r="515" spans="1:5">
      <c r="A515" s="2">
        <v>510</v>
      </c>
      <c r="B515" s="3">
        <v>1.988783206406</v>
      </c>
      <c r="C515" s="25">
        <f t="shared" si="21"/>
        <v>5.9959618761356713E-4</v>
      </c>
      <c r="D515" s="3">
        <f t="shared" si="22"/>
        <v>10.938510598542507</v>
      </c>
      <c r="E515" s="26">
        <f t="shared" si="23"/>
        <v>12.927293804948507</v>
      </c>
    </row>
    <row r="516" spans="1:5">
      <c r="A516" s="2">
        <v>511</v>
      </c>
      <c r="B516" s="3">
        <v>0.98427001506200018</v>
      </c>
      <c r="C516" s="25">
        <f t="shared" si="21"/>
        <v>2.9674654668873169E-4</v>
      </c>
      <c r="D516" s="3">
        <f t="shared" si="22"/>
        <v>5.4135855315470556</v>
      </c>
      <c r="E516" s="26">
        <f t="shared" si="23"/>
        <v>6.3978555466090556</v>
      </c>
    </row>
    <row r="517" spans="1:5">
      <c r="A517" s="2">
        <v>512</v>
      </c>
      <c r="B517" s="3">
        <v>1.0690525234369999</v>
      </c>
      <c r="C517" s="25">
        <f t="shared" si="21"/>
        <v>3.2230753726539252E-4</v>
      </c>
      <c r="D517" s="3">
        <f t="shared" si="22"/>
        <v>5.8798979800048636</v>
      </c>
      <c r="E517" s="26">
        <f t="shared" si="23"/>
        <v>6.9489505034418633</v>
      </c>
    </row>
    <row r="518" spans="1:5">
      <c r="A518" s="2">
        <v>513</v>
      </c>
      <c r="B518" s="3">
        <v>2.0926272386389999</v>
      </c>
      <c r="C518" s="25">
        <f t="shared" si="21"/>
        <v>6.3090401726175057E-4</v>
      </c>
      <c r="D518" s="3">
        <f t="shared" si="22"/>
        <v>11.509663373524344</v>
      </c>
      <c r="E518" s="26">
        <f t="shared" si="23"/>
        <v>13.602290612163344</v>
      </c>
    </row>
    <row r="519" spans="1:5">
      <c r="A519" s="2">
        <v>514</v>
      </c>
      <c r="B519" s="3">
        <v>4.3543590966969967</v>
      </c>
      <c r="C519" s="25">
        <f t="shared" ref="C519:C582" si="24">SUM(B519/$B$2)</f>
        <v>1.3127912109626803E-3</v>
      </c>
      <c r="D519" s="3">
        <f t="shared" ref="D519:D582" si="25">SUM(C519*$B$3)</f>
        <v>23.94941941165839</v>
      </c>
      <c r="E519" s="26">
        <f t="shared" ref="E519:E582" si="26">SUM(B519+(C519*$B$3))</f>
        <v>28.303778508355386</v>
      </c>
    </row>
    <row r="520" spans="1:5">
      <c r="A520" s="2">
        <v>515</v>
      </c>
      <c r="B520" s="3">
        <v>1.080810153514</v>
      </c>
      <c r="C520" s="25">
        <f t="shared" si="24"/>
        <v>3.2585233297104408E-4</v>
      </c>
      <c r="D520" s="3">
        <f t="shared" si="25"/>
        <v>5.9445661453417111</v>
      </c>
      <c r="E520" s="26">
        <f t="shared" si="26"/>
        <v>7.0253762988557114</v>
      </c>
    </row>
    <row r="521" spans="1:5">
      <c r="A521" s="2">
        <v>516</v>
      </c>
      <c r="B521" s="3">
        <v>3.0827392307140009</v>
      </c>
      <c r="C521" s="25">
        <f t="shared" si="24"/>
        <v>9.2941185554518125E-4</v>
      </c>
      <c r="D521" s="3">
        <f t="shared" si="25"/>
        <v>16.955380374840107</v>
      </c>
      <c r="E521" s="26">
        <f t="shared" si="26"/>
        <v>20.038119605554108</v>
      </c>
    </row>
    <row r="522" spans="1:5">
      <c r="A522" s="2">
        <v>517</v>
      </c>
      <c r="B522" s="3">
        <v>1.6943373343430002</v>
      </c>
      <c r="C522" s="25">
        <f t="shared" si="24"/>
        <v>5.1082400682540873E-4</v>
      </c>
      <c r="D522" s="3">
        <f t="shared" si="25"/>
        <v>9.3190282528128119</v>
      </c>
      <c r="E522" s="26">
        <f t="shared" si="26"/>
        <v>11.013365587155812</v>
      </c>
    </row>
    <row r="523" spans="1:5">
      <c r="A523" s="2">
        <v>518</v>
      </c>
      <c r="B523" s="3">
        <v>0.75752775968500008</v>
      </c>
      <c r="C523" s="25">
        <f t="shared" si="24"/>
        <v>2.2838625912343291E-4</v>
      </c>
      <c r="D523" s="3">
        <f t="shared" si="25"/>
        <v>4.1664799870162135</v>
      </c>
      <c r="E523" s="26">
        <f t="shared" si="26"/>
        <v>4.9240077467012133</v>
      </c>
    </row>
    <row r="524" spans="1:5">
      <c r="A524" s="2">
        <v>519</v>
      </c>
      <c r="B524" s="3">
        <v>1.1393893480840001</v>
      </c>
      <c r="C524" s="25">
        <f t="shared" si="24"/>
        <v>3.4351331362721073E-4</v>
      </c>
      <c r="D524" s="3">
        <f t="shared" si="25"/>
        <v>6.2667576937186631</v>
      </c>
      <c r="E524" s="26">
        <f t="shared" si="26"/>
        <v>7.4061470418026634</v>
      </c>
    </row>
    <row r="525" spans="1:5">
      <c r="A525" s="2">
        <v>520</v>
      </c>
      <c r="B525" s="3">
        <v>2.5923817617490004</v>
      </c>
      <c r="C525" s="25">
        <f t="shared" si="24"/>
        <v>7.8157449046073859E-4</v>
      </c>
      <c r="D525" s="3">
        <f t="shared" si="25"/>
        <v>14.258364252584524</v>
      </c>
      <c r="E525" s="26">
        <f t="shared" si="26"/>
        <v>16.850746014333524</v>
      </c>
    </row>
    <row r="526" spans="1:5">
      <c r="A526" s="2">
        <v>521</v>
      </c>
      <c r="B526" s="3">
        <v>2.7995234459990006</v>
      </c>
      <c r="C526" s="25">
        <f t="shared" si="24"/>
        <v>8.440254221520827E-4</v>
      </c>
      <c r="D526" s="3">
        <f t="shared" si="25"/>
        <v>15.397664655599902</v>
      </c>
      <c r="E526" s="26">
        <f t="shared" si="26"/>
        <v>18.197188101598904</v>
      </c>
    </row>
    <row r="527" spans="1:5">
      <c r="A527" s="2">
        <v>522</v>
      </c>
      <c r="B527" s="3">
        <v>1.9133871033470005</v>
      </c>
      <c r="C527" s="25">
        <f t="shared" si="24"/>
        <v>5.7686509464703346E-4</v>
      </c>
      <c r="D527" s="3">
        <f t="shared" si="25"/>
        <v>10.523824337243042</v>
      </c>
      <c r="E527" s="26">
        <f t="shared" si="26"/>
        <v>12.437211440590042</v>
      </c>
    </row>
    <row r="528" spans="1:5">
      <c r="A528" s="2">
        <v>523</v>
      </c>
      <c r="B528" s="3">
        <v>1.6075768392209997</v>
      </c>
      <c r="C528" s="25">
        <f t="shared" si="24"/>
        <v>4.8466667507449026E-4</v>
      </c>
      <c r="D528" s="3">
        <f t="shared" si="25"/>
        <v>8.8418366753850108</v>
      </c>
      <c r="E528" s="26">
        <f t="shared" si="26"/>
        <v>10.449413514606011</v>
      </c>
    </row>
    <row r="529" spans="1:5">
      <c r="A529" s="2">
        <v>524</v>
      </c>
      <c r="B529" s="3">
        <v>1.388601506708</v>
      </c>
      <c r="C529" s="25">
        <f t="shared" si="24"/>
        <v>4.1864802903338717E-4</v>
      </c>
      <c r="D529" s="3">
        <f t="shared" si="25"/>
        <v>7.6374499992518281</v>
      </c>
      <c r="E529" s="26">
        <f t="shared" si="26"/>
        <v>9.0260515059598276</v>
      </c>
    </row>
    <row r="530" spans="1:5">
      <c r="A530" s="2">
        <v>525</v>
      </c>
      <c r="B530" s="3">
        <v>1.5569300731760001</v>
      </c>
      <c r="C530" s="25">
        <f t="shared" si="24"/>
        <v>4.6939723407271491E-4</v>
      </c>
      <c r="D530" s="3">
        <f t="shared" si="25"/>
        <v>8.5632742934317339</v>
      </c>
      <c r="E530" s="26">
        <f t="shared" si="26"/>
        <v>10.120204366607734</v>
      </c>
    </row>
    <row r="531" spans="1:5">
      <c r="A531" s="2">
        <v>526</v>
      </c>
      <c r="B531" s="3">
        <v>2.6797543088939997</v>
      </c>
      <c r="C531" s="25">
        <f t="shared" si="24"/>
        <v>8.0791634914170599E-4</v>
      </c>
      <c r="D531" s="3">
        <f t="shared" si="25"/>
        <v>14.738922178601182</v>
      </c>
      <c r="E531" s="26">
        <f t="shared" si="26"/>
        <v>17.418676487495183</v>
      </c>
    </row>
    <row r="532" spans="1:5">
      <c r="A532" s="2">
        <v>527</v>
      </c>
      <c r="B532" s="3">
        <v>3.0537718643230001</v>
      </c>
      <c r="C532" s="25">
        <f t="shared" si="24"/>
        <v>9.2067851427535166E-4</v>
      </c>
      <c r="D532" s="3">
        <f t="shared" si="25"/>
        <v>16.796056903453582</v>
      </c>
      <c r="E532" s="26">
        <f t="shared" si="26"/>
        <v>19.849828767776582</v>
      </c>
    </row>
    <row r="533" spans="1:5">
      <c r="A533" s="2">
        <v>528</v>
      </c>
      <c r="B533" s="3">
        <v>1.666438285151</v>
      </c>
      <c r="C533" s="25">
        <f t="shared" si="24"/>
        <v>5.0241275140064238E-4</v>
      </c>
      <c r="D533" s="3">
        <f t="shared" si="25"/>
        <v>9.1655806350468492</v>
      </c>
      <c r="E533" s="26">
        <f t="shared" si="26"/>
        <v>10.83201892019785</v>
      </c>
    </row>
    <row r="534" spans="1:5">
      <c r="A534" s="2">
        <v>529</v>
      </c>
      <c r="B534" s="3">
        <v>1.0527788772050004</v>
      </c>
      <c r="C534" s="25">
        <f t="shared" si="24"/>
        <v>3.1740121252982114E-4</v>
      </c>
      <c r="D534" s="3">
        <f t="shared" si="25"/>
        <v>5.7903912649379441</v>
      </c>
      <c r="E534" s="26">
        <f t="shared" si="26"/>
        <v>6.8431701421429443</v>
      </c>
    </row>
    <row r="535" spans="1:5">
      <c r="A535" s="2">
        <v>530</v>
      </c>
      <c r="B535" s="3">
        <v>3.0566476986570006</v>
      </c>
      <c r="C535" s="25">
        <f t="shared" si="24"/>
        <v>9.2154554658803445E-4</v>
      </c>
      <c r="D535" s="3">
        <f t="shared" si="25"/>
        <v>16.811874285781023</v>
      </c>
      <c r="E535" s="26">
        <f t="shared" si="26"/>
        <v>19.868521984438026</v>
      </c>
    </row>
    <row r="536" spans="1:5">
      <c r="A536" s="2">
        <v>531</v>
      </c>
      <c r="B536" s="3">
        <v>0.81076245359699994</v>
      </c>
      <c r="C536" s="25">
        <f t="shared" si="24"/>
        <v>2.4443593181555748E-4</v>
      </c>
      <c r="D536" s="3">
        <f t="shared" si="25"/>
        <v>4.4592762363464198</v>
      </c>
      <c r="E536" s="26">
        <f t="shared" si="26"/>
        <v>5.2700386899434193</v>
      </c>
    </row>
    <row r="537" spans="1:5">
      <c r="A537" s="2">
        <v>532</v>
      </c>
      <c r="B537" s="3">
        <v>0.95811147069900005</v>
      </c>
      <c r="C537" s="25">
        <f t="shared" si="24"/>
        <v>2.8886003426090433E-4</v>
      </c>
      <c r="D537" s="3">
        <f t="shared" si="25"/>
        <v>5.269710867966098</v>
      </c>
      <c r="E537" s="26">
        <f t="shared" si="26"/>
        <v>6.2278223386650984</v>
      </c>
    </row>
    <row r="538" spans="1:5">
      <c r="A538" s="2">
        <v>533</v>
      </c>
      <c r="B538" s="3">
        <v>1.604932549271</v>
      </c>
      <c r="C538" s="25">
        <f t="shared" si="24"/>
        <v>4.838694508381544E-4</v>
      </c>
      <c r="D538" s="3">
        <f t="shared" si="25"/>
        <v>8.8272928107996087</v>
      </c>
      <c r="E538" s="26">
        <f t="shared" si="26"/>
        <v>10.432225360070609</v>
      </c>
    </row>
    <row r="539" spans="1:5">
      <c r="A539" s="2">
        <v>534</v>
      </c>
      <c r="B539" s="3">
        <v>1.956609765881</v>
      </c>
      <c r="C539" s="25">
        <f t="shared" si="24"/>
        <v>5.898962503760321E-4</v>
      </c>
      <c r="D539" s="3">
        <f t="shared" si="25"/>
        <v>10.761553392226253</v>
      </c>
      <c r="E539" s="26">
        <f t="shared" si="26"/>
        <v>12.718163158107252</v>
      </c>
    </row>
    <row r="540" spans="1:5">
      <c r="A540" s="2">
        <v>535</v>
      </c>
      <c r="B540" s="3">
        <v>4.3839122758419995</v>
      </c>
      <c r="C540" s="25">
        <f t="shared" si="24"/>
        <v>1.3217011683125449E-3</v>
      </c>
      <c r="D540" s="3">
        <f t="shared" si="25"/>
        <v>24.111964912976468</v>
      </c>
      <c r="E540" s="26">
        <f t="shared" si="26"/>
        <v>28.495877188818469</v>
      </c>
    </row>
    <row r="541" spans="1:5">
      <c r="A541" s="2">
        <v>536</v>
      </c>
      <c r="B541" s="3">
        <v>1.9561234493130002</v>
      </c>
      <c r="C541" s="25">
        <f t="shared" si="24"/>
        <v>5.897496312979914E-4</v>
      </c>
      <c r="D541" s="3">
        <f t="shared" si="25"/>
        <v>10.758878601471695</v>
      </c>
      <c r="E541" s="26">
        <f t="shared" si="26"/>
        <v>12.715002050784696</v>
      </c>
    </row>
    <row r="542" spans="1:5">
      <c r="A542" s="2">
        <v>537</v>
      </c>
      <c r="B542" s="3">
        <v>0.72630809188300005</v>
      </c>
      <c r="C542" s="25">
        <f t="shared" si="24"/>
        <v>2.1897387383561193E-4</v>
      </c>
      <c r="D542" s="3">
        <f t="shared" si="25"/>
        <v>3.9947686280127934</v>
      </c>
      <c r="E542" s="26">
        <f t="shared" si="26"/>
        <v>4.7210767198957937</v>
      </c>
    </row>
    <row r="543" spans="1:5">
      <c r="A543" s="2">
        <v>538</v>
      </c>
      <c r="B543" s="3">
        <v>0.98264129052600013</v>
      </c>
      <c r="C543" s="25">
        <f t="shared" si="24"/>
        <v>2.9625550421647395E-4</v>
      </c>
      <c r="D543" s="3">
        <f t="shared" si="25"/>
        <v>5.4046273803811786</v>
      </c>
      <c r="E543" s="26">
        <f t="shared" si="26"/>
        <v>6.3872686709071784</v>
      </c>
    </row>
    <row r="544" spans="1:5">
      <c r="A544" s="2">
        <v>539</v>
      </c>
      <c r="B544" s="3">
        <v>1.2160961822720002</v>
      </c>
      <c r="C544" s="25">
        <f t="shared" si="24"/>
        <v>3.6663957756331199E-4</v>
      </c>
      <c r="D544" s="3">
        <f t="shared" si="25"/>
        <v>6.6886531099930062</v>
      </c>
      <c r="E544" s="26">
        <f t="shared" si="26"/>
        <v>7.9047492922650067</v>
      </c>
    </row>
    <row r="545" spans="1:5">
      <c r="A545" s="2">
        <v>540</v>
      </c>
      <c r="B545" s="3">
        <v>1.5888786770560004</v>
      </c>
      <c r="C545" s="25">
        <f t="shared" si="24"/>
        <v>4.7902938554318224E-4</v>
      </c>
      <c r="D545" s="3">
        <f t="shared" si="25"/>
        <v>8.7389948752550097</v>
      </c>
      <c r="E545" s="26">
        <f t="shared" si="26"/>
        <v>10.32787355231101</v>
      </c>
    </row>
    <row r="546" spans="1:5">
      <c r="A546" s="2">
        <v>541</v>
      </c>
      <c r="B546" s="3">
        <v>0.87270060309200004</v>
      </c>
      <c r="C546" s="25">
        <f t="shared" si="24"/>
        <v>2.6310960031065425E-4</v>
      </c>
      <c r="D546" s="3">
        <f t="shared" si="25"/>
        <v>4.7999423796057057</v>
      </c>
      <c r="E546" s="26">
        <f t="shared" si="26"/>
        <v>5.6726429826977061</v>
      </c>
    </row>
    <row r="547" spans="1:5">
      <c r="A547" s="2">
        <v>542</v>
      </c>
      <c r="B547" s="3">
        <v>1.2735256992240003</v>
      </c>
      <c r="C547" s="25">
        <f t="shared" si="24"/>
        <v>3.8395394310601773E-4</v>
      </c>
      <c r="D547" s="3">
        <f t="shared" si="25"/>
        <v>7.0045213141417424</v>
      </c>
      <c r="E547" s="26">
        <f t="shared" si="26"/>
        <v>8.2780470133657431</v>
      </c>
    </row>
    <row r="548" spans="1:5">
      <c r="A548" s="2">
        <v>543</v>
      </c>
      <c r="B548" s="3">
        <v>0.88530039905299973</v>
      </c>
      <c r="C548" s="25">
        <f t="shared" si="24"/>
        <v>2.6690829973580513E-4</v>
      </c>
      <c r="D548" s="3">
        <f t="shared" si="25"/>
        <v>4.8692425432509587</v>
      </c>
      <c r="E548" s="26">
        <f t="shared" si="26"/>
        <v>5.7545429423039582</v>
      </c>
    </row>
    <row r="549" spans="1:5">
      <c r="A549" s="2">
        <v>544</v>
      </c>
      <c r="B549" s="3">
        <v>2.5727088735020001</v>
      </c>
      <c r="C549" s="25">
        <f t="shared" si="24"/>
        <v>7.7564333177322848E-4</v>
      </c>
      <c r="D549" s="3">
        <f t="shared" si="25"/>
        <v>14.150161359528807</v>
      </c>
      <c r="E549" s="26">
        <f t="shared" si="26"/>
        <v>16.722870233030807</v>
      </c>
    </row>
    <row r="550" spans="1:5">
      <c r="A550" s="2">
        <v>545</v>
      </c>
      <c r="B550" s="3">
        <v>1.845321899138</v>
      </c>
      <c r="C550" s="25">
        <f t="shared" si="24"/>
        <v>5.5634418677663372E-4</v>
      </c>
      <c r="D550" s="3">
        <f t="shared" si="25"/>
        <v>10.149458767766223</v>
      </c>
      <c r="E550" s="26">
        <f t="shared" si="26"/>
        <v>11.994780666904223</v>
      </c>
    </row>
    <row r="551" spans="1:5">
      <c r="A551" s="2">
        <v>546</v>
      </c>
      <c r="B551" s="3">
        <v>2.4432588396419992</v>
      </c>
      <c r="C551" s="25">
        <f t="shared" si="24"/>
        <v>7.3661557523400792E-4</v>
      </c>
      <c r="D551" s="3">
        <f t="shared" si="25"/>
        <v>13.438172962403213</v>
      </c>
      <c r="E551" s="26">
        <f t="shared" si="26"/>
        <v>15.881431802045212</v>
      </c>
    </row>
    <row r="552" spans="1:5">
      <c r="A552" s="2">
        <v>547</v>
      </c>
      <c r="B552" s="3">
        <v>0.93040893739300001</v>
      </c>
      <c r="C552" s="25">
        <f t="shared" si="24"/>
        <v>2.8050802620692813E-4</v>
      </c>
      <c r="D552" s="3">
        <f t="shared" si="25"/>
        <v>5.1173441076283703</v>
      </c>
      <c r="E552" s="26">
        <f t="shared" si="26"/>
        <v>6.0477530450213699</v>
      </c>
    </row>
    <row r="553" spans="1:5">
      <c r="A553" s="2">
        <v>548</v>
      </c>
      <c r="B553" s="3">
        <v>0.56196627728499993</v>
      </c>
      <c r="C553" s="25">
        <f t="shared" si="24"/>
        <v>1.694266304854786E-4</v>
      </c>
      <c r="D553" s="3">
        <f t="shared" si="25"/>
        <v>3.0908718759819189</v>
      </c>
      <c r="E553" s="26">
        <f t="shared" si="26"/>
        <v>3.6528381532669187</v>
      </c>
    </row>
    <row r="554" spans="1:5">
      <c r="A554" s="2">
        <v>549</v>
      </c>
      <c r="B554" s="3">
        <v>0.62160693034900005</v>
      </c>
      <c r="C554" s="25">
        <f t="shared" si="24"/>
        <v>1.8740762916284655E-4</v>
      </c>
      <c r="D554" s="3">
        <f t="shared" si="25"/>
        <v>3.4189015544019719</v>
      </c>
      <c r="E554" s="26">
        <f t="shared" si="26"/>
        <v>4.0405084847509718</v>
      </c>
    </row>
    <row r="555" spans="1:5">
      <c r="A555" s="2">
        <v>550</v>
      </c>
      <c r="B555" s="3">
        <v>1.13337898494</v>
      </c>
      <c r="C555" s="25">
        <f t="shared" si="24"/>
        <v>3.4170125547240156E-4</v>
      </c>
      <c r="D555" s="3">
        <f t="shared" si="25"/>
        <v>6.2337000830449778</v>
      </c>
      <c r="E555" s="26">
        <f t="shared" si="26"/>
        <v>7.367079067984978</v>
      </c>
    </row>
    <row r="556" spans="1:5">
      <c r="A556" s="2">
        <v>551</v>
      </c>
      <c r="B556" s="3">
        <v>0.54962890341800008</v>
      </c>
      <c r="C556" s="25">
        <f t="shared" si="24"/>
        <v>1.6570704842545884E-4</v>
      </c>
      <c r="D556" s="3">
        <f t="shared" si="25"/>
        <v>3.0230150606348927</v>
      </c>
      <c r="E556" s="26">
        <f t="shared" si="26"/>
        <v>3.5726439640528929</v>
      </c>
    </row>
    <row r="557" spans="1:5">
      <c r="A557" s="2">
        <v>552</v>
      </c>
      <c r="B557" s="3">
        <v>1.094424339208</v>
      </c>
      <c r="C557" s="25">
        <f t="shared" si="24"/>
        <v>3.2995685970542719E-4</v>
      </c>
      <c r="D557" s="3">
        <f t="shared" si="25"/>
        <v>6.0194455560410107</v>
      </c>
      <c r="E557" s="26">
        <f t="shared" si="26"/>
        <v>7.1138698952490103</v>
      </c>
    </row>
    <row r="558" spans="1:5">
      <c r="A558" s="2">
        <v>553</v>
      </c>
      <c r="B558" s="3">
        <v>0.55157450345299996</v>
      </c>
      <c r="C558" s="25">
        <f t="shared" si="24"/>
        <v>1.6629362536348263E-4</v>
      </c>
      <c r="D558" s="3">
        <f t="shared" si="25"/>
        <v>3.0337160593836856</v>
      </c>
      <c r="E558" s="26">
        <f t="shared" si="26"/>
        <v>3.5852905628366853</v>
      </c>
    </row>
    <row r="559" spans="1:5">
      <c r="A559" s="2">
        <v>554</v>
      </c>
      <c r="B559" s="3">
        <v>1.2171432487980003</v>
      </c>
      <c r="C559" s="25">
        <f t="shared" si="24"/>
        <v>3.6695525656499763E-4</v>
      </c>
      <c r="D559" s="3">
        <f t="shared" si="25"/>
        <v>6.6944120827433489</v>
      </c>
      <c r="E559" s="26">
        <f t="shared" si="26"/>
        <v>7.9115553315413489</v>
      </c>
    </row>
    <row r="560" spans="1:5">
      <c r="A560" s="2">
        <v>555</v>
      </c>
      <c r="B560" s="3">
        <v>1.54691352329</v>
      </c>
      <c r="C560" s="25">
        <f t="shared" si="24"/>
        <v>4.6637735482929542E-4</v>
      </c>
      <c r="D560" s="3">
        <f t="shared" si="25"/>
        <v>8.5081822468296089</v>
      </c>
      <c r="E560" s="26">
        <f t="shared" si="26"/>
        <v>10.055095770119609</v>
      </c>
    </row>
    <row r="561" spans="1:5">
      <c r="A561" s="2">
        <v>556</v>
      </c>
      <c r="B561" s="3">
        <v>2.3620610643140001</v>
      </c>
      <c r="C561" s="25">
        <f t="shared" si="24"/>
        <v>7.1213534210827012E-4</v>
      </c>
      <c r="D561" s="3">
        <f t="shared" si="25"/>
        <v>12.991576911540305</v>
      </c>
      <c r="E561" s="26">
        <f t="shared" si="26"/>
        <v>15.353637975854305</v>
      </c>
    </row>
    <row r="562" spans="1:5">
      <c r="A562" s="2">
        <v>557</v>
      </c>
      <c r="B562" s="3">
        <v>1.4826851592760002</v>
      </c>
      <c r="C562" s="25">
        <f t="shared" si="24"/>
        <v>4.4701321193257144E-4</v>
      </c>
      <c r="D562" s="3">
        <f t="shared" si="25"/>
        <v>8.1549196899902405</v>
      </c>
      <c r="E562" s="26">
        <f t="shared" si="26"/>
        <v>9.6376048492662409</v>
      </c>
    </row>
    <row r="563" spans="1:5">
      <c r="A563" s="2">
        <v>558</v>
      </c>
      <c r="B563" s="3">
        <v>1.2660337592609998</v>
      </c>
      <c r="C563" s="25">
        <f t="shared" si="24"/>
        <v>3.8169520589163695E-4</v>
      </c>
      <c r="D563" s="3">
        <f t="shared" si="25"/>
        <v>6.9633148797626934</v>
      </c>
      <c r="E563" s="26">
        <f t="shared" si="26"/>
        <v>8.2293486390236925</v>
      </c>
    </row>
    <row r="564" spans="1:5">
      <c r="A564" s="2">
        <v>559</v>
      </c>
      <c r="B564" s="3">
        <v>0.68455003282099991</v>
      </c>
      <c r="C564" s="25">
        <f t="shared" si="24"/>
        <v>2.0638427988938971E-4</v>
      </c>
      <c r="D564" s="3">
        <f t="shared" si="25"/>
        <v>3.7650950415942424</v>
      </c>
      <c r="E564" s="26">
        <f t="shared" si="26"/>
        <v>4.4496450744152423</v>
      </c>
    </row>
    <row r="565" spans="1:5">
      <c r="A565" s="2">
        <v>560</v>
      </c>
      <c r="B565" s="3">
        <v>1.8456334603029996</v>
      </c>
      <c r="C565" s="25">
        <f t="shared" si="24"/>
        <v>5.564381190293501E-4</v>
      </c>
      <c r="D565" s="3">
        <f t="shared" si="25"/>
        <v>10.151172385969788</v>
      </c>
      <c r="E565" s="26">
        <f t="shared" si="26"/>
        <v>11.996805846272789</v>
      </c>
    </row>
    <row r="566" spans="1:5">
      <c r="A566" s="2">
        <v>561</v>
      </c>
      <c r="B566" s="3">
        <v>0.22889868912899999</v>
      </c>
      <c r="C566" s="25">
        <f t="shared" si="24"/>
        <v>6.9010428542141069E-5</v>
      </c>
      <c r="D566" s="3">
        <f t="shared" si="25"/>
        <v>1.2589661502395615</v>
      </c>
      <c r="E566" s="26">
        <f t="shared" si="26"/>
        <v>1.4878648393685614</v>
      </c>
    </row>
    <row r="567" spans="1:5">
      <c r="A567" s="2">
        <v>562</v>
      </c>
      <c r="B567" s="3">
        <v>2.2055670013500004</v>
      </c>
      <c r="C567" s="25">
        <f t="shared" si="24"/>
        <v>6.6495410926442427E-4</v>
      </c>
      <c r="D567" s="3">
        <f t="shared" si="25"/>
        <v>12.130843594390987</v>
      </c>
      <c r="E567" s="26">
        <f t="shared" si="26"/>
        <v>14.336410595740986</v>
      </c>
    </row>
    <row r="568" spans="1:5">
      <c r="A568" s="2">
        <v>563</v>
      </c>
      <c r="B568" s="3">
        <v>0.52845888904399996</v>
      </c>
      <c r="C568" s="25">
        <f t="shared" si="24"/>
        <v>1.5932452273362453E-4</v>
      </c>
      <c r="D568" s="3">
        <f t="shared" si="25"/>
        <v>2.9065778210929452</v>
      </c>
      <c r="E568" s="26">
        <f t="shared" si="26"/>
        <v>3.435036710136945</v>
      </c>
    </row>
    <row r="569" spans="1:5">
      <c r="A569" s="2">
        <v>564</v>
      </c>
      <c r="B569" s="3">
        <v>0.93357971352400004</v>
      </c>
      <c r="C569" s="25">
        <f t="shared" si="24"/>
        <v>2.8146398021629423E-4</v>
      </c>
      <c r="D569" s="3">
        <f t="shared" si="25"/>
        <v>5.1347836999393035</v>
      </c>
      <c r="E569" s="26">
        <f t="shared" si="26"/>
        <v>6.0683634134633033</v>
      </c>
    </row>
    <row r="570" spans="1:5">
      <c r="A570" s="2">
        <v>565</v>
      </c>
      <c r="B570" s="3">
        <v>0.62644962738300003</v>
      </c>
      <c r="C570" s="25">
        <f t="shared" si="24"/>
        <v>1.8886764887238606E-4</v>
      </c>
      <c r="D570" s="3">
        <f t="shared" si="25"/>
        <v>3.4455368823056434</v>
      </c>
      <c r="E570" s="26">
        <f t="shared" si="26"/>
        <v>4.0719865096886432</v>
      </c>
    </row>
    <row r="571" spans="1:5">
      <c r="A571" s="2">
        <v>566</v>
      </c>
      <c r="B571" s="3">
        <v>1.09572676721</v>
      </c>
      <c r="C571" s="25">
        <f t="shared" si="24"/>
        <v>3.3034952737384118E-4</v>
      </c>
      <c r="D571" s="3">
        <f t="shared" si="25"/>
        <v>6.0266090429700157</v>
      </c>
      <c r="E571" s="26">
        <f t="shared" si="26"/>
        <v>7.1223358101800152</v>
      </c>
    </row>
    <row r="572" spans="1:5">
      <c r="A572" s="2">
        <v>567</v>
      </c>
      <c r="B572" s="3">
        <v>0.98855161091300026</v>
      </c>
      <c r="C572" s="25">
        <f t="shared" si="24"/>
        <v>2.9803740058416509E-4</v>
      </c>
      <c r="D572" s="3">
        <f t="shared" si="25"/>
        <v>5.4371347456815995</v>
      </c>
      <c r="E572" s="26">
        <f t="shared" si="26"/>
        <v>6.4256863565945999</v>
      </c>
    </row>
    <row r="573" spans="1:5">
      <c r="A573" s="2">
        <v>568</v>
      </c>
      <c r="B573" s="3">
        <v>0.92099977564300017</v>
      </c>
      <c r="C573" s="25">
        <f t="shared" si="24"/>
        <v>2.7767126778310044E-4</v>
      </c>
      <c r="D573" s="3">
        <f t="shared" si="25"/>
        <v>5.0655927577606459</v>
      </c>
      <c r="E573" s="26">
        <f t="shared" si="26"/>
        <v>5.9865925334036465</v>
      </c>
    </row>
    <row r="574" spans="1:5">
      <c r="A574" s="2">
        <v>569</v>
      </c>
      <c r="B574" s="3">
        <v>1.2422176953949997</v>
      </c>
      <c r="C574" s="25">
        <f t="shared" si="24"/>
        <v>3.7451492548097278E-4</v>
      </c>
      <c r="D574" s="3">
        <f t="shared" si="25"/>
        <v>6.8323240979747739</v>
      </c>
      <c r="E574" s="26">
        <f t="shared" si="26"/>
        <v>8.0745417933697734</v>
      </c>
    </row>
    <row r="575" spans="1:5">
      <c r="A575" s="2">
        <v>570</v>
      </c>
      <c r="B575" s="3">
        <v>2.3979900773330001</v>
      </c>
      <c r="C575" s="25">
        <f t="shared" si="24"/>
        <v>7.2296754300453655E-4</v>
      </c>
      <c r="D575" s="3">
        <f t="shared" si="25"/>
        <v>13.189190149844809</v>
      </c>
      <c r="E575" s="26">
        <f t="shared" si="26"/>
        <v>15.587180227177809</v>
      </c>
    </row>
    <row r="576" spans="1:5">
      <c r="A576" s="2">
        <v>571</v>
      </c>
      <c r="B576" s="3">
        <v>2.1481187494730003</v>
      </c>
      <c r="C576" s="25">
        <f t="shared" si="24"/>
        <v>6.4763409534859817E-4</v>
      </c>
      <c r="D576" s="3">
        <f t="shared" si="25"/>
        <v>11.814872346242776</v>
      </c>
      <c r="E576" s="26">
        <f t="shared" si="26"/>
        <v>13.962991095715775</v>
      </c>
    </row>
    <row r="577" spans="1:5">
      <c r="A577" s="2">
        <v>572</v>
      </c>
      <c r="B577" s="3">
        <v>2.0458130350279999</v>
      </c>
      <c r="C577" s="25">
        <f t="shared" si="24"/>
        <v>6.1679005153592037E-4</v>
      </c>
      <c r="D577" s="3">
        <f t="shared" si="25"/>
        <v>11.252180476086444</v>
      </c>
      <c r="E577" s="26">
        <f t="shared" si="26"/>
        <v>13.297993511114445</v>
      </c>
    </row>
    <row r="578" spans="1:5">
      <c r="A578" s="2">
        <v>573</v>
      </c>
      <c r="B578" s="3">
        <v>1.4774415195169999</v>
      </c>
      <c r="C578" s="25">
        <f t="shared" si="24"/>
        <v>4.45432312416431E-4</v>
      </c>
      <c r="D578" s="3">
        <f t="shared" si="25"/>
        <v>8.1260791361812519</v>
      </c>
      <c r="E578" s="26">
        <f t="shared" si="26"/>
        <v>9.6035206556982509</v>
      </c>
    </row>
    <row r="579" spans="1:5">
      <c r="A579" s="2">
        <v>574</v>
      </c>
      <c r="B579" s="3">
        <v>0.81317841169100002</v>
      </c>
      <c r="C579" s="25">
        <f t="shared" si="24"/>
        <v>2.4516431651728393E-4</v>
      </c>
      <c r="D579" s="3">
        <f t="shared" si="25"/>
        <v>4.472564252421642</v>
      </c>
      <c r="E579" s="26">
        <f t="shared" si="26"/>
        <v>5.2857426641126422</v>
      </c>
    </row>
    <row r="580" spans="1:5">
      <c r="A580" s="2">
        <v>575</v>
      </c>
      <c r="B580" s="3">
        <v>1.5308733313989999</v>
      </c>
      <c r="C580" s="25">
        <f t="shared" si="24"/>
        <v>4.6154141400102687E-4</v>
      </c>
      <c r="D580" s="3">
        <f t="shared" si="25"/>
        <v>8.4199595544631389</v>
      </c>
      <c r="E580" s="26">
        <f t="shared" si="26"/>
        <v>9.9508328858621393</v>
      </c>
    </row>
    <row r="581" spans="1:5">
      <c r="A581" s="2">
        <v>576</v>
      </c>
      <c r="B581" s="3">
        <v>0.38641804163599996</v>
      </c>
      <c r="C581" s="25">
        <f t="shared" si="24"/>
        <v>1.1650077486763879E-4</v>
      </c>
      <c r="D581" s="3">
        <f t="shared" si="25"/>
        <v>2.1253386645102923</v>
      </c>
      <c r="E581" s="26">
        <f t="shared" si="26"/>
        <v>2.5117567061462922</v>
      </c>
    </row>
    <row r="582" spans="1:5">
      <c r="A582" s="2">
        <v>577</v>
      </c>
      <c r="B582" s="3">
        <v>0.27847893440200006</v>
      </c>
      <c r="C582" s="25">
        <f t="shared" si="24"/>
        <v>8.3958325301767861E-5</v>
      </c>
      <c r="D582" s="3">
        <f t="shared" si="25"/>
        <v>1.5316625591041151</v>
      </c>
      <c r="E582" s="26">
        <f t="shared" si="26"/>
        <v>1.8101414935061151</v>
      </c>
    </row>
    <row r="583" spans="1:5">
      <c r="A583" s="2">
        <v>578</v>
      </c>
      <c r="B583" s="3">
        <v>1.44069436847</v>
      </c>
      <c r="C583" s="25">
        <f t="shared" ref="C583:C646" si="27">SUM(B583/$B$2)</f>
        <v>4.3435345193406678E-4</v>
      </c>
      <c r="D583" s="3">
        <f t="shared" ref="D583:D646" si="28">SUM(C583*$B$3)</f>
        <v>7.9239660552284805</v>
      </c>
      <c r="E583" s="26">
        <f t="shared" ref="E583:E646" si="29">SUM(B583+(C583*$B$3))</f>
        <v>9.3646604236984814</v>
      </c>
    </row>
    <row r="584" spans="1:5">
      <c r="A584" s="2">
        <v>579</v>
      </c>
      <c r="B584" s="3">
        <v>0.38041348606600001</v>
      </c>
      <c r="C584" s="25">
        <f t="shared" si="27"/>
        <v>1.1469046763229561E-4</v>
      </c>
      <c r="D584" s="3">
        <f t="shared" si="28"/>
        <v>2.0923129960862936</v>
      </c>
      <c r="E584" s="26">
        <f t="shared" si="29"/>
        <v>2.4727264821522938</v>
      </c>
    </row>
    <row r="585" spans="1:5">
      <c r="A585" s="2">
        <v>580</v>
      </c>
      <c r="B585" s="3">
        <v>0.32897252414400002</v>
      </c>
      <c r="C585" s="25">
        <f t="shared" si="27"/>
        <v>9.9181585338712299E-5</v>
      </c>
      <c r="D585" s="3">
        <f t="shared" si="28"/>
        <v>1.8093824557586373</v>
      </c>
      <c r="E585" s="26">
        <f t="shared" si="29"/>
        <v>2.1383549799026373</v>
      </c>
    </row>
    <row r="586" spans="1:5">
      <c r="A586" s="2">
        <v>581</v>
      </c>
      <c r="B586" s="3">
        <v>1.6082616215110002</v>
      </c>
      <c r="C586" s="25">
        <f t="shared" si="27"/>
        <v>4.8487312937735597E-4</v>
      </c>
      <c r="D586" s="3">
        <f t="shared" si="28"/>
        <v>8.8456030478647953</v>
      </c>
      <c r="E586" s="26">
        <f t="shared" si="29"/>
        <v>10.453864669375795</v>
      </c>
    </row>
    <row r="587" spans="1:5">
      <c r="A587" s="2">
        <v>582</v>
      </c>
      <c r="B587" s="3">
        <v>1.0210597358440001</v>
      </c>
      <c r="C587" s="25">
        <f t="shared" si="27"/>
        <v>3.0783824147637942E-4</v>
      </c>
      <c r="D587" s="3">
        <f t="shared" si="28"/>
        <v>5.6159327503867402</v>
      </c>
      <c r="E587" s="26">
        <f t="shared" si="29"/>
        <v>6.6369924862307403</v>
      </c>
    </row>
    <row r="588" spans="1:5">
      <c r="A588" s="2">
        <v>583</v>
      </c>
      <c r="B588" s="3">
        <v>2.2797303797209998</v>
      </c>
      <c r="C588" s="25">
        <f t="shared" si="27"/>
        <v>6.8731354934243737E-4</v>
      </c>
      <c r="D588" s="3">
        <f t="shared" si="28"/>
        <v>12.538749744101951</v>
      </c>
      <c r="E588" s="26">
        <f t="shared" si="29"/>
        <v>14.818480123822951</v>
      </c>
    </row>
    <row r="589" spans="1:5">
      <c r="A589" s="2">
        <v>584</v>
      </c>
      <c r="B589" s="3">
        <v>2.4166307124900004</v>
      </c>
      <c r="C589" s="25">
        <f t="shared" si="27"/>
        <v>7.2858748877782718E-4</v>
      </c>
      <c r="D589" s="3">
        <f t="shared" si="28"/>
        <v>13.291715545559954</v>
      </c>
      <c r="E589" s="26">
        <f t="shared" si="29"/>
        <v>15.708346258049955</v>
      </c>
    </row>
    <row r="590" spans="1:5">
      <c r="A590" s="2">
        <v>585</v>
      </c>
      <c r="B590" s="3">
        <v>0.75862706384100009</v>
      </c>
      <c r="C590" s="25">
        <f t="shared" si="27"/>
        <v>2.2871768719404527E-4</v>
      </c>
      <c r="D590" s="3">
        <f t="shared" si="28"/>
        <v>4.1725262720626164</v>
      </c>
      <c r="E590" s="26">
        <f t="shared" si="29"/>
        <v>4.9311533359036162</v>
      </c>
    </row>
    <row r="591" spans="1:5">
      <c r="A591" s="2">
        <v>586</v>
      </c>
      <c r="B591" s="3">
        <v>2.7092074948239997</v>
      </c>
      <c r="C591" s="25">
        <f t="shared" si="27"/>
        <v>8.1679615964081798E-4</v>
      </c>
      <c r="D591" s="3">
        <f t="shared" si="28"/>
        <v>14.900917707032036</v>
      </c>
      <c r="E591" s="26">
        <f t="shared" si="29"/>
        <v>17.610125201856036</v>
      </c>
    </row>
    <row r="592" spans="1:5">
      <c r="A592" s="2">
        <v>587</v>
      </c>
      <c r="B592" s="3">
        <v>0.19255265578699998</v>
      </c>
      <c r="C592" s="25">
        <f t="shared" si="27"/>
        <v>5.8052500620916513E-5</v>
      </c>
      <c r="D592" s="3">
        <f t="shared" si="28"/>
        <v>1.05905925759996</v>
      </c>
      <c r="E592" s="26">
        <f t="shared" si="29"/>
        <v>1.2516119133869599</v>
      </c>
    </row>
    <row r="593" spans="1:5">
      <c r="A593" s="2">
        <v>588</v>
      </c>
      <c r="B593" s="3">
        <v>0.49373490540600007</v>
      </c>
      <c r="C593" s="25">
        <f t="shared" si="27"/>
        <v>1.4885562489647624E-4</v>
      </c>
      <c r="D593" s="3">
        <f t="shared" si="28"/>
        <v>2.7155923673620279</v>
      </c>
      <c r="E593" s="26">
        <f t="shared" si="29"/>
        <v>3.2093272727680278</v>
      </c>
    </row>
    <row r="594" spans="1:5">
      <c r="A594" s="2">
        <v>589</v>
      </c>
      <c r="B594" s="3">
        <v>2.1627535579300003</v>
      </c>
      <c r="C594" s="25">
        <f t="shared" si="27"/>
        <v>6.5204632858196783E-4</v>
      </c>
      <c r="D594" s="3">
        <f t="shared" si="28"/>
        <v>11.895365286297226</v>
      </c>
      <c r="E594" s="26">
        <f t="shared" si="29"/>
        <v>14.058118844227227</v>
      </c>
    </row>
    <row r="595" spans="1:5">
      <c r="A595" s="2">
        <v>590</v>
      </c>
      <c r="B595" s="3">
        <v>1.1371810172079999</v>
      </c>
      <c r="C595" s="25">
        <f t="shared" si="27"/>
        <v>3.4284752624024264E-4</v>
      </c>
      <c r="D595" s="3">
        <f t="shared" si="28"/>
        <v>6.2546116485316317</v>
      </c>
      <c r="E595" s="26">
        <f t="shared" si="29"/>
        <v>7.3917926657396311</v>
      </c>
    </row>
    <row r="596" spans="1:5">
      <c r="A596" s="2">
        <v>591</v>
      </c>
      <c r="B596" s="3">
        <v>2.1874508803089996</v>
      </c>
      <c r="C596" s="25">
        <f t="shared" si="27"/>
        <v>6.5949229870833066E-4</v>
      </c>
      <c r="D596" s="3">
        <f t="shared" si="28"/>
        <v>12.03120307984261</v>
      </c>
      <c r="E596" s="26">
        <f t="shared" si="29"/>
        <v>14.21865396015161</v>
      </c>
    </row>
    <row r="597" spans="1:5">
      <c r="A597" s="2">
        <v>592</v>
      </c>
      <c r="B597" s="3">
        <v>5.4052798220529992</v>
      </c>
      <c r="C597" s="25">
        <f t="shared" si="27"/>
        <v>1.6296322112174394E-3</v>
      </c>
      <c r="D597" s="3">
        <f t="shared" si="28"/>
        <v>29.729590651794993</v>
      </c>
      <c r="E597" s="26">
        <f t="shared" si="29"/>
        <v>35.13487047384799</v>
      </c>
    </row>
    <row r="598" spans="1:5">
      <c r="A598" s="2">
        <v>593</v>
      </c>
      <c r="B598" s="3">
        <v>0.32792760640000007</v>
      </c>
      <c r="C598" s="25">
        <f t="shared" si="27"/>
        <v>9.8866554171084752E-5</v>
      </c>
      <c r="D598" s="3">
        <f t="shared" si="28"/>
        <v>1.8036353015285873</v>
      </c>
      <c r="E598" s="26">
        <f t="shared" si="29"/>
        <v>2.1315629079285872</v>
      </c>
    </row>
    <row r="599" spans="1:5">
      <c r="A599" s="2">
        <v>594</v>
      </c>
      <c r="B599" s="3">
        <v>2.5877169976629997</v>
      </c>
      <c r="C599" s="25">
        <f t="shared" si="27"/>
        <v>7.8016811557127177E-4</v>
      </c>
      <c r="D599" s="3">
        <f t="shared" si="28"/>
        <v>14.23270757405362</v>
      </c>
      <c r="E599" s="26">
        <f t="shared" si="29"/>
        <v>16.820424571716622</v>
      </c>
    </row>
    <row r="600" spans="1:5">
      <c r="A600" s="2">
        <v>595</v>
      </c>
      <c r="B600" s="3">
        <v>3.2266522160789992</v>
      </c>
      <c r="C600" s="25">
        <f t="shared" si="27"/>
        <v>9.7280003234343426E-4</v>
      </c>
      <c r="D600" s="3">
        <f t="shared" si="28"/>
        <v>17.746916481245446</v>
      </c>
      <c r="E600" s="26">
        <f t="shared" si="29"/>
        <v>20.973568697324446</v>
      </c>
    </row>
    <row r="601" spans="1:5">
      <c r="A601" s="2">
        <v>596</v>
      </c>
      <c r="B601" s="3">
        <v>4.8282859468589985</v>
      </c>
      <c r="C601" s="25">
        <f t="shared" si="27"/>
        <v>1.4556749258138161E-3</v>
      </c>
      <c r="D601" s="3">
        <f t="shared" si="28"/>
        <v>26.55606545368688</v>
      </c>
      <c r="E601" s="26">
        <f t="shared" si="29"/>
        <v>31.384351400545878</v>
      </c>
    </row>
    <row r="602" spans="1:5">
      <c r="A602" s="2">
        <v>597</v>
      </c>
      <c r="B602" s="3">
        <v>3.8006229483230003</v>
      </c>
      <c r="C602" s="25">
        <f t="shared" si="27"/>
        <v>1.1458458735124158E-3</v>
      </c>
      <c r="D602" s="3">
        <f t="shared" si="28"/>
        <v>20.903814084604686</v>
      </c>
      <c r="E602" s="26">
        <f t="shared" si="29"/>
        <v>24.704437032927686</v>
      </c>
    </row>
    <row r="603" spans="1:5">
      <c r="A603" s="2">
        <v>598</v>
      </c>
      <c r="B603" s="3">
        <v>2.3493948993559997</v>
      </c>
      <c r="C603" s="25">
        <f t="shared" si="27"/>
        <v>7.0831663316300202E-4</v>
      </c>
      <c r="D603" s="3">
        <f t="shared" si="28"/>
        <v>12.921911711638325</v>
      </c>
      <c r="E603" s="26">
        <f t="shared" si="29"/>
        <v>15.271306610994325</v>
      </c>
    </row>
    <row r="604" spans="1:5">
      <c r="A604" s="2">
        <v>599</v>
      </c>
      <c r="B604" s="3">
        <v>4.4221040429260015</v>
      </c>
      <c r="C604" s="25">
        <f t="shared" si="27"/>
        <v>1.3332155645866244E-3</v>
      </c>
      <c r="D604" s="3">
        <f t="shared" si="28"/>
        <v>24.322023529561623</v>
      </c>
      <c r="E604" s="26">
        <f t="shared" si="29"/>
        <v>28.744127572487624</v>
      </c>
    </row>
    <row r="605" spans="1:5">
      <c r="A605" s="2">
        <v>600</v>
      </c>
      <c r="B605" s="3">
        <v>4.0998041538039995</v>
      </c>
      <c r="C605" s="25">
        <f t="shared" si="27"/>
        <v>1.2360457050648033E-3</v>
      </c>
      <c r="D605" s="3">
        <f t="shared" si="28"/>
        <v>22.549341247393162</v>
      </c>
      <c r="E605" s="26">
        <f t="shared" si="29"/>
        <v>26.64914540119716</v>
      </c>
    </row>
    <row r="606" spans="1:5">
      <c r="A606" s="2">
        <v>601</v>
      </c>
      <c r="B606" s="3">
        <v>4.1796215379709984</v>
      </c>
      <c r="C606" s="25">
        <f t="shared" si="27"/>
        <v>1.2601097654901256E-3</v>
      </c>
      <c r="D606" s="3">
        <f t="shared" si="28"/>
        <v>22.988345005996113</v>
      </c>
      <c r="E606" s="26">
        <f t="shared" si="29"/>
        <v>27.167966543967111</v>
      </c>
    </row>
    <row r="607" spans="1:5">
      <c r="A607" s="2">
        <v>602</v>
      </c>
      <c r="B607" s="3">
        <v>3.8545961071640003</v>
      </c>
      <c r="C607" s="25">
        <f t="shared" si="27"/>
        <v>1.1621181852305984E-3</v>
      </c>
      <c r="D607" s="3">
        <f t="shared" si="28"/>
        <v>21.200671966407704</v>
      </c>
      <c r="E607" s="26">
        <f t="shared" si="29"/>
        <v>25.055268073571703</v>
      </c>
    </row>
    <row r="608" spans="1:5">
      <c r="A608" s="2">
        <v>603</v>
      </c>
      <c r="B608" s="3">
        <v>1.02077892128</v>
      </c>
      <c r="C608" s="25">
        <f t="shared" si="27"/>
        <v>3.0775357898453091E-4</v>
      </c>
      <c r="D608" s="3">
        <f t="shared" si="28"/>
        <v>5.6143882416264868</v>
      </c>
      <c r="E608" s="26">
        <f t="shared" si="29"/>
        <v>6.6351671629064866</v>
      </c>
    </row>
    <row r="609" spans="1:5">
      <c r="A609" s="2">
        <v>604</v>
      </c>
      <c r="B609" s="3">
        <v>4.506751745881</v>
      </c>
      <c r="C609" s="25">
        <f t="shared" si="27"/>
        <v>1.3587359128169288E-3</v>
      </c>
      <c r="D609" s="3">
        <f t="shared" si="28"/>
        <v>24.787594534451987</v>
      </c>
      <c r="E609" s="26">
        <f t="shared" si="29"/>
        <v>29.294346280332988</v>
      </c>
    </row>
    <row r="610" spans="1:5">
      <c r="A610" s="2">
        <v>605</v>
      </c>
      <c r="B610" s="3">
        <v>3.5928687916289994</v>
      </c>
      <c r="C610" s="25">
        <f t="shared" si="27"/>
        <v>1.0832102881387306E-3</v>
      </c>
      <c r="D610" s="3">
        <f t="shared" si="28"/>
        <v>19.761145020642033</v>
      </c>
      <c r="E610" s="26">
        <f t="shared" si="29"/>
        <v>23.354013812271031</v>
      </c>
    </row>
    <row r="611" spans="1:5">
      <c r="A611" s="2">
        <v>606</v>
      </c>
      <c r="B611" s="3">
        <v>3.6297972432280012</v>
      </c>
      <c r="C611" s="25">
        <f t="shared" si="27"/>
        <v>1.0943438087366079E-3</v>
      </c>
      <c r="D611" s="3">
        <f t="shared" si="28"/>
        <v>19.964255273133265</v>
      </c>
      <c r="E611" s="26">
        <f t="shared" si="29"/>
        <v>23.594052516361266</v>
      </c>
    </row>
    <row r="612" spans="1:5">
      <c r="A612" s="2">
        <v>607</v>
      </c>
      <c r="B612" s="3">
        <v>3.2343871014529997</v>
      </c>
      <c r="C612" s="25">
        <f t="shared" si="27"/>
        <v>9.7513201491797525E-4</v>
      </c>
      <c r="D612" s="3">
        <f t="shared" si="28"/>
        <v>17.789459140178547</v>
      </c>
      <c r="E612" s="26">
        <f t="shared" si="29"/>
        <v>21.023846241631546</v>
      </c>
    </row>
    <row r="613" spans="1:5">
      <c r="A613" s="2">
        <v>608</v>
      </c>
      <c r="B613" s="3">
        <v>4.3505625120530009</v>
      </c>
      <c r="C613" s="25">
        <f t="shared" si="27"/>
        <v>1.3116465825933541E-3</v>
      </c>
      <c r="D613" s="3">
        <f t="shared" si="28"/>
        <v>23.928537808659712</v>
      </c>
      <c r="E613" s="26">
        <f t="shared" si="29"/>
        <v>28.279100320712715</v>
      </c>
    </row>
    <row r="614" spans="1:5">
      <c r="A614" s="2">
        <v>609</v>
      </c>
      <c r="B614" s="3">
        <v>5.715221972918</v>
      </c>
      <c r="C614" s="25">
        <f t="shared" si="27"/>
        <v>1.7230763490404058E-3</v>
      </c>
      <c r="D614" s="3">
        <f t="shared" si="28"/>
        <v>31.43430411239315</v>
      </c>
      <c r="E614" s="26">
        <f t="shared" si="29"/>
        <v>37.149526085311152</v>
      </c>
    </row>
    <row r="615" spans="1:5">
      <c r="A615" s="2">
        <v>610</v>
      </c>
      <c r="B615" s="3">
        <v>4.0009492199749994</v>
      </c>
      <c r="C615" s="25">
        <f t="shared" si="27"/>
        <v>1.2062420335234622E-3</v>
      </c>
      <c r="D615" s="3">
        <f t="shared" si="28"/>
        <v>22.005629022790846</v>
      </c>
      <c r="E615" s="26">
        <f t="shared" si="29"/>
        <v>26.006578242765844</v>
      </c>
    </row>
    <row r="616" spans="1:5">
      <c r="A616" s="2">
        <v>611</v>
      </c>
      <c r="B616" s="3">
        <v>2.7839984536469986</v>
      </c>
      <c r="C616" s="25">
        <f t="shared" si="27"/>
        <v>8.3934480829884507E-4</v>
      </c>
      <c r="D616" s="3">
        <f t="shared" si="28"/>
        <v>15.312275613276102</v>
      </c>
      <c r="E616" s="26">
        <f t="shared" si="29"/>
        <v>18.096274066923101</v>
      </c>
    </row>
    <row r="617" spans="1:5">
      <c r="A617" s="2">
        <v>612</v>
      </c>
      <c r="B617" s="3">
        <v>3.2525283454150005</v>
      </c>
      <c r="C617" s="25">
        <f t="shared" si="27"/>
        <v>9.8060139975748232E-4</v>
      </c>
      <c r="D617" s="3">
        <f t="shared" si="28"/>
        <v>17.889237833356319</v>
      </c>
      <c r="E617" s="26">
        <f t="shared" si="29"/>
        <v>21.14176617877132</v>
      </c>
    </row>
    <row r="618" spans="1:5">
      <c r="A618" s="2">
        <v>613</v>
      </c>
      <c r="B618" s="3">
        <v>1.4575173879710006</v>
      </c>
      <c r="C618" s="25">
        <f t="shared" si="27"/>
        <v>4.3942540664710825E-4</v>
      </c>
      <c r="D618" s="3">
        <f t="shared" si="28"/>
        <v>8.0164943793406529</v>
      </c>
      <c r="E618" s="26">
        <f t="shared" si="29"/>
        <v>9.4740117673116533</v>
      </c>
    </row>
    <row r="619" spans="1:5">
      <c r="A619" s="2">
        <v>614</v>
      </c>
      <c r="B619" s="3">
        <v>1.819391106436</v>
      </c>
      <c r="C619" s="25">
        <f t="shared" si="27"/>
        <v>5.4852633896102681E-4</v>
      </c>
      <c r="D619" s="3">
        <f t="shared" si="28"/>
        <v>10.006836761563738</v>
      </c>
      <c r="E619" s="26">
        <f t="shared" si="29"/>
        <v>11.826227867999737</v>
      </c>
    </row>
    <row r="620" spans="1:5">
      <c r="A620" s="2">
        <v>615</v>
      </c>
      <c r="B620" s="3">
        <v>3.7599867730459997</v>
      </c>
      <c r="C620" s="25">
        <f t="shared" si="27"/>
        <v>1.1335945151457502E-3</v>
      </c>
      <c r="D620" s="3">
        <f t="shared" si="28"/>
        <v>20.680310973496375</v>
      </c>
      <c r="E620" s="26">
        <f t="shared" si="29"/>
        <v>24.440297746542374</v>
      </c>
    </row>
    <row r="621" spans="1:5">
      <c r="A621" s="2">
        <v>616</v>
      </c>
      <c r="B621" s="3">
        <v>4.7053288413300018</v>
      </c>
      <c r="C621" s="25">
        <f t="shared" si="27"/>
        <v>1.4186047155074772E-3</v>
      </c>
      <c r="D621" s="3">
        <f t="shared" si="28"/>
        <v>25.879788825011207</v>
      </c>
      <c r="E621" s="26">
        <f t="shared" si="29"/>
        <v>30.585117666341208</v>
      </c>
    </row>
    <row r="622" spans="1:5">
      <c r="A622" s="2">
        <v>617</v>
      </c>
      <c r="B622" s="3">
        <v>2.3406940182290001</v>
      </c>
      <c r="C622" s="25">
        <f t="shared" si="27"/>
        <v>7.0569341353010108E-4</v>
      </c>
      <c r="D622" s="3">
        <f t="shared" si="28"/>
        <v>12.87405597747998</v>
      </c>
      <c r="E622" s="26">
        <f t="shared" si="29"/>
        <v>15.21474999570898</v>
      </c>
    </row>
    <row r="623" spans="1:5">
      <c r="A623" s="2">
        <v>618</v>
      </c>
      <c r="B623" s="3">
        <v>1.154311894206</v>
      </c>
      <c r="C623" s="25">
        <f t="shared" si="27"/>
        <v>3.4801229659097381E-4</v>
      </c>
      <c r="D623" s="3">
        <f t="shared" si="28"/>
        <v>6.3488332202953961</v>
      </c>
      <c r="E623" s="26">
        <f t="shared" si="29"/>
        <v>7.5031451145013959</v>
      </c>
    </row>
    <row r="624" spans="1:5">
      <c r="A624" s="2">
        <v>619</v>
      </c>
      <c r="B624" s="3">
        <v>2.016433316593</v>
      </c>
      <c r="C624" s="25">
        <f t="shared" si="27"/>
        <v>6.079323906757302E-4</v>
      </c>
      <c r="D624" s="3">
        <f t="shared" si="28"/>
        <v>11.090589026375744</v>
      </c>
      <c r="E624" s="26">
        <f t="shared" si="29"/>
        <v>13.107022342968744</v>
      </c>
    </row>
    <row r="625" spans="1:5">
      <c r="A625" s="2">
        <v>620</v>
      </c>
      <c r="B625" s="3">
        <v>1.8114746309699998</v>
      </c>
      <c r="C625" s="25">
        <f t="shared" si="27"/>
        <v>5.4613960897785887E-4</v>
      </c>
      <c r="D625" s="3">
        <f t="shared" si="28"/>
        <v>9.9632953385926388</v>
      </c>
      <c r="E625" s="26">
        <f t="shared" si="29"/>
        <v>11.774769969562639</v>
      </c>
    </row>
    <row r="626" spans="1:5">
      <c r="A626" s="2">
        <v>621</v>
      </c>
      <c r="B626" s="3">
        <v>1.7207397726360003</v>
      </c>
      <c r="C626" s="25">
        <f t="shared" si="27"/>
        <v>5.1878405058140647E-4</v>
      </c>
      <c r="D626" s="3">
        <f t="shared" si="28"/>
        <v>9.4642443578991244</v>
      </c>
      <c r="E626" s="26">
        <f t="shared" si="29"/>
        <v>11.184984130535124</v>
      </c>
    </row>
    <row r="627" spans="1:5">
      <c r="A627" s="2">
        <v>622</v>
      </c>
      <c r="B627" s="3">
        <v>1.9178233680520003</v>
      </c>
      <c r="C627" s="25">
        <f t="shared" si="27"/>
        <v>5.782025794949518E-4</v>
      </c>
      <c r="D627" s="3">
        <f t="shared" si="28"/>
        <v>10.548224245859162</v>
      </c>
      <c r="E627" s="26">
        <f t="shared" si="29"/>
        <v>12.466047613911162</v>
      </c>
    </row>
    <row r="628" spans="1:5">
      <c r="A628" s="2">
        <v>623</v>
      </c>
      <c r="B628" s="3">
        <v>4.1005391510260001</v>
      </c>
      <c r="C628" s="25">
        <f t="shared" si="27"/>
        <v>1.2362672986154723E-3</v>
      </c>
      <c r="D628" s="3">
        <f t="shared" si="28"/>
        <v>22.553383807123584</v>
      </c>
      <c r="E628" s="26">
        <f t="shared" si="29"/>
        <v>26.653922958149586</v>
      </c>
    </row>
    <row r="629" spans="1:5">
      <c r="A629" s="2">
        <v>624</v>
      </c>
      <c r="B629" s="3">
        <v>3.2524499203840005</v>
      </c>
      <c r="C629" s="25">
        <f t="shared" si="27"/>
        <v>9.8057775547617018E-4</v>
      </c>
      <c r="D629" s="3">
        <f t="shared" si="28"/>
        <v>17.888806487682231</v>
      </c>
      <c r="E629" s="26">
        <f t="shared" si="29"/>
        <v>21.141256408066234</v>
      </c>
    </row>
    <row r="630" spans="1:5">
      <c r="A630" s="2">
        <v>625</v>
      </c>
      <c r="B630" s="3">
        <v>0.52657915792599996</v>
      </c>
      <c r="C630" s="25">
        <f t="shared" si="27"/>
        <v>1.5875780454711682E-4</v>
      </c>
      <c r="D630" s="3">
        <f t="shared" si="28"/>
        <v>2.8962391081098389</v>
      </c>
      <c r="E630" s="26">
        <f t="shared" si="29"/>
        <v>3.4228182660358391</v>
      </c>
    </row>
    <row r="631" spans="1:5">
      <c r="A631" s="2">
        <v>626</v>
      </c>
      <c r="B631" s="3">
        <v>1.5479358727819998</v>
      </c>
      <c r="C631" s="25">
        <f t="shared" si="27"/>
        <v>4.6668558191801843E-4</v>
      </c>
      <c r="D631" s="3">
        <f t="shared" si="28"/>
        <v>8.5138052733704779</v>
      </c>
      <c r="E631" s="26">
        <f t="shared" si="29"/>
        <v>10.061741146152478</v>
      </c>
    </row>
    <row r="632" spans="1:5">
      <c r="A632" s="2">
        <v>627</v>
      </c>
      <c r="B632" s="3">
        <v>2.6937234805020003</v>
      </c>
      <c r="C632" s="25">
        <f t="shared" si="27"/>
        <v>8.1212790021137392E-4</v>
      </c>
      <c r="D632" s="3">
        <f t="shared" si="28"/>
        <v>14.815754048055222</v>
      </c>
      <c r="E632" s="26">
        <f t="shared" si="29"/>
        <v>17.509477528557223</v>
      </c>
    </row>
    <row r="633" spans="1:5">
      <c r="A633" s="2">
        <v>628</v>
      </c>
      <c r="B633" s="3">
        <v>1.108193688287</v>
      </c>
      <c r="C633" s="25">
        <f t="shared" si="27"/>
        <v>3.3410816648793396E-4</v>
      </c>
      <c r="D633" s="3">
        <f t="shared" si="28"/>
        <v>6.0951783811928566</v>
      </c>
      <c r="E633" s="26">
        <f t="shared" si="29"/>
        <v>7.2033720694798564</v>
      </c>
    </row>
    <row r="634" spans="1:5">
      <c r="A634" s="2">
        <v>629</v>
      </c>
      <c r="B634" s="3">
        <v>0.883193600759</v>
      </c>
      <c r="C634" s="25">
        <f t="shared" si="27"/>
        <v>2.6627312330175035E-4</v>
      </c>
      <c r="D634" s="3">
        <f t="shared" si="28"/>
        <v>4.8576549376267382</v>
      </c>
      <c r="E634" s="26">
        <f t="shared" si="29"/>
        <v>5.7408485383857384</v>
      </c>
    </row>
    <row r="635" spans="1:5">
      <c r="A635" s="2">
        <v>630</v>
      </c>
      <c r="B635" s="3">
        <v>2.9352401421609997</v>
      </c>
      <c r="C635" s="25">
        <f t="shared" si="27"/>
        <v>8.8494250821361442E-4</v>
      </c>
      <c r="D635" s="3">
        <f t="shared" si="28"/>
        <v>16.144120334924526</v>
      </c>
      <c r="E635" s="26">
        <f t="shared" si="29"/>
        <v>19.079360477085526</v>
      </c>
    </row>
    <row r="636" spans="1:5">
      <c r="A636" s="2">
        <v>631</v>
      </c>
      <c r="B636" s="3">
        <v>2.8208446008120007</v>
      </c>
      <c r="C636" s="25">
        <f t="shared" si="27"/>
        <v>8.5045351501822071E-4</v>
      </c>
      <c r="D636" s="3">
        <f t="shared" si="28"/>
        <v>15.514933182980839</v>
      </c>
      <c r="E636" s="26">
        <f t="shared" si="29"/>
        <v>18.335777783792839</v>
      </c>
    </row>
    <row r="637" spans="1:5">
      <c r="A637" s="2">
        <v>632</v>
      </c>
      <c r="B637" s="3">
        <v>1.2388306563420002</v>
      </c>
      <c r="C637" s="25">
        <f t="shared" si="27"/>
        <v>3.7349377058740001E-4</v>
      </c>
      <c r="D637" s="3">
        <f t="shared" si="28"/>
        <v>6.8136950375223444</v>
      </c>
      <c r="E637" s="26">
        <f t="shared" si="29"/>
        <v>8.0525256938643448</v>
      </c>
    </row>
    <row r="638" spans="1:5">
      <c r="A638" s="2">
        <v>633</v>
      </c>
      <c r="B638" s="3">
        <v>3.5378083058319985</v>
      </c>
      <c r="C638" s="25">
        <f t="shared" si="27"/>
        <v>1.0666101593435496E-3</v>
      </c>
      <c r="D638" s="3">
        <f t="shared" si="28"/>
        <v>19.458306729614932</v>
      </c>
      <c r="E638" s="26">
        <f t="shared" si="29"/>
        <v>22.99611503544693</v>
      </c>
    </row>
    <row r="639" spans="1:5">
      <c r="A639" s="2">
        <v>634</v>
      </c>
      <c r="B639" s="3">
        <v>0.80720444561600002</v>
      </c>
      <c r="C639" s="25">
        <f t="shared" si="27"/>
        <v>2.4336323167708363E-4</v>
      </c>
      <c r="D639" s="3">
        <f t="shared" si="28"/>
        <v>4.4397068293419233</v>
      </c>
      <c r="E639" s="26">
        <f t="shared" si="29"/>
        <v>5.246911274957923</v>
      </c>
    </row>
    <row r="640" spans="1:5">
      <c r="A640" s="2">
        <v>635</v>
      </c>
      <c r="B640" s="3">
        <v>2.1384661754059997</v>
      </c>
      <c r="C640" s="25">
        <f t="shared" si="27"/>
        <v>6.4472395079760399E-4</v>
      </c>
      <c r="D640" s="3">
        <f t="shared" si="28"/>
        <v>11.761782203790343</v>
      </c>
      <c r="E640" s="26">
        <f t="shared" si="29"/>
        <v>13.900248379196343</v>
      </c>
    </row>
    <row r="641" spans="1:5">
      <c r="A641" s="2">
        <v>636</v>
      </c>
      <c r="B641" s="3">
        <v>2.067625778015</v>
      </c>
      <c r="C641" s="25">
        <f t="shared" si="27"/>
        <v>6.2336635281112828E-4</v>
      </c>
      <c r="D641" s="3">
        <f t="shared" si="28"/>
        <v>11.372152788592926</v>
      </c>
      <c r="E641" s="26">
        <f t="shared" si="29"/>
        <v>13.439778566607925</v>
      </c>
    </row>
    <row r="642" spans="1:5">
      <c r="A642" s="2">
        <v>637</v>
      </c>
      <c r="B642" s="3">
        <v>3.7118350683449988</v>
      </c>
      <c r="C642" s="25">
        <f t="shared" si="27"/>
        <v>1.1190773076025563E-3</v>
      </c>
      <c r="D642" s="3">
        <f t="shared" si="28"/>
        <v>20.415471683566114</v>
      </c>
      <c r="E642" s="26">
        <f t="shared" si="29"/>
        <v>24.127306751911114</v>
      </c>
    </row>
    <row r="643" spans="1:5">
      <c r="A643" s="2">
        <v>638</v>
      </c>
      <c r="B643" s="3">
        <v>2.9346126160530002</v>
      </c>
      <c r="C643" s="25">
        <f t="shared" si="27"/>
        <v>8.8475331601771672E-4</v>
      </c>
      <c r="D643" s="3">
        <f t="shared" si="28"/>
        <v>16.140668877288974</v>
      </c>
      <c r="E643" s="26">
        <f t="shared" si="29"/>
        <v>19.075281493341976</v>
      </c>
    </row>
    <row r="644" spans="1:5">
      <c r="A644" s="2">
        <v>639</v>
      </c>
      <c r="B644" s="3">
        <v>1.4498537672159999</v>
      </c>
      <c r="C644" s="25">
        <f t="shared" si="27"/>
        <v>4.3711490956868681E-4</v>
      </c>
      <c r="D644" s="3">
        <f t="shared" si="28"/>
        <v>7.9743436830848884</v>
      </c>
      <c r="E644" s="26">
        <f t="shared" si="29"/>
        <v>9.4241974503008876</v>
      </c>
    </row>
    <row r="645" spans="1:5">
      <c r="A645" s="2">
        <v>640</v>
      </c>
      <c r="B645" s="3">
        <v>8.7833171924279991</v>
      </c>
      <c r="C645" s="25">
        <f t="shared" si="27"/>
        <v>2.6480731968255623E-3</v>
      </c>
      <c r="D645" s="3">
        <f t="shared" si="28"/>
        <v>48.309140931131125</v>
      </c>
      <c r="E645" s="26">
        <f t="shared" si="29"/>
        <v>57.092458123559126</v>
      </c>
    </row>
    <row r="646" spans="1:5">
      <c r="A646" s="2">
        <v>641</v>
      </c>
      <c r="B646" s="3">
        <v>6.598500593712</v>
      </c>
      <c r="C646" s="25">
        <f t="shared" si="27"/>
        <v>1.9893751049443889E-3</v>
      </c>
      <c r="D646" s="3">
        <f t="shared" si="28"/>
        <v>36.292426668889028</v>
      </c>
      <c r="E646" s="26">
        <f t="shared" si="29"/>
        <v>42.890927262601025</v>
      </c>
    </row>
    <row r="647" spans="1:5">
      <c r="A647" s="2">
        <v>642</v>
      </c>
      <c r="B647" s="3">
        <v>0.13390552039</v>
      </c>
      <c r="C647" s="25">
        <f t="shared" ref="C647:C710" si="30">SUM(B647/$B$2)</f>
        <v>4.0371036555235344E-5</v>
      </c>
      <c r="D647" s="3">
        <f t="shared" ref="D647:D710" si="31">SUM(C647*$B$3)</f>
        <v>0.73649402774087402</v>
      </c>
      <c r="E647" s="26">
        <f t="shared" ref="E647:E710" si="32">SUM(B647+(C647*$B$3))</f>
        <v>0.87039954813087406</v>
      </c>
    </row>
    <row r="648" spans="1:5">
      <c r="A648" s="2">
        <v>643</v>
      </c>
      <c r="B648" s="3">
        <v>1.0665958344330004</v>
      </c>
      <c r="C648" s="25">
        <f t="shared" si="30"/>
        <v>3.215668726438262E-4</v>
      </c>
      <c r="D648" s="3">
        <f t="shared" si="31"/>
        <v>5.866385939767893</v>
      </c>
      <c r="E648" s="26">
        <f t="shared" si="32"/>
        <v>6.9329817742008935</v>
      </c>
    </row>
    <row r="649" spans="1:5">
      <c r="A649" s="2">
        <v>644</v>
      </c>
      <c r="B649" s="3">
        <v>0.41813749637199993</v>
      </c>
      <c r="C649" s="25">
        <f t="shared" si="30"/>
        <v>1.2606384040018435E-4</v>
      </c>
      <c r="D649" s="3">
        <f t="shared" si="31"/>
        <v>2.2997989026559749</v>
      </c>
      <c r="E649" s="26">
        <f t="shared" si="32"/>
        <v>2.717936399027975</v>
      </c>
    </row>
    <row r="650" spans="1:5">
      <c r="A650" s="2">
        <v>645</v>
      </c>
      <c r="B650" s="3">
        <v>1.1745035514760001</v>
      </c>
      <c r="C650" s="25">
        <f t="shared" si="30"/>
        <v>3.5409985841354698E-4</v>
      </c>
      <c r="D650" s="3">
        <f t="shared" si="31"/>
        <v>6.4598893959200732</v>
      </c>
      <c r="E650" s="26">
        <f t="shared" si="32"/>
        <v>7.6343929473960728</v>
      </c>
    </row>
    <row r="651" spans="1:5">
      <c r="A651" s="2">
        <v>646</v>
      </c>
      <c r="B651" s="3">
        <v>9.9742778428000001E-2</v>
      </c>
      <c r="C651" s="25">
        <f t="shared" si="30"/>
        <v>3.0071346889282097E-5</v>
      </c>
      <c r="D651" s="3">
        <f t="shared" si="31"/>
        <v>0.54859546050492203</v>
      </c>
      <c r="E651" s="26">
        <f t="shared" si="32"/>
        <v>0.64833823893292197</v>
      </c>
    </row>
    <row r="652" spans="1:5">
      <c r="A652" s="2">
        <v>647</v>
      </c>
      <c r="B652" s="3">
        <v>0.52067015157800001</v>
      </c>
      <c r="C652" s="25">
        <f t="shared" si="30"/>
        <v>1.569763043476819E-4</v>
      </c>
      <c r="D652" s="3">
        <f t="shared" si="31"/>
        <v>2.863738970158022</v>
      </c>
      <c r="E652" s="26">
        <f t="shared" si="32"/>
        <v>3.3844091217360219</v>
      </c>
    </row>
    <row r="653" spans="1:5">
      <c r="A653" s="2">
        <v>648</v>
      </c>
      <c r="B653" s="3">
        <v>11.172988935024998</v>
      </c>
      <c r="C653" s="25">
        <f t="shared" si="30"/>
        <v>3.3685328537121275E-3</v>
      </c>
      <c r="D653" s="3">
        <f t="shared" si="31"/>
        <v>61.45257939100847</v>
      </c>
      <c r="E653" s="26">
        <f t="shared" si="32"/>
        <v>72.625568326033473</v>
      </c>
    </row>
    <row r="654" spans="1:5">
      <c r="A654" s="2">
        <v>649</v>
      </c>
      <c r="B654" s="3">
        <v>8.3057940527149956</v>
      </c>
      <c r="C654" s="25">
        <f t="shared" si="30"/>
        <v>2.5041052403650898E-3</v>
      </c>
      <c r="D654" s="3">
        <f t="shared" si="31"/>
        <v>45.68271492955634</v>
      </c>
      <c r="E654" s="26">
        <f t="shared" si="32"/>
        <v>53.988508982271334</v>
      </c>
    </row>
    <row r="655" spans="1:5">
      <c r="A655" s="2">
        <v>650</v>
      </c>
      <c r="B655" s="3">
        <v>4.2468086523959983</v>
      </c>
      <c r="C655" s="25">
        <f t="shared" si="30"/>
        <v>1.2803659389816482E-3</v>
      </c>
      <c r="D655" s="3">
        <f t="shared" si="31"/>
        <v>23.357880992048337</v>
      </c>
      <c r="E655" s="26">
        <f t="shared" si="32"/>
        <v>27.604689644444335</v>
      </c>
    </row>
    <row r="656" spans="1:5">
      <c r="A656" s="2">
        <v>651</v>
      </c>
      <c r="B656" s="3">
        <v>3.0208420703439982</v>
      </c>
      <c r="C656" s="25">
        <f t="shared" si="30"/>
        <v>9.1075054481889648E-4</v>
      </c>
      <c r="D656" s="3">
        <f t="shared" si="31"/>
        <v>16.614939675951412</v>
      </c>
      <c r="E656" s="26">
        <f t="shared" si="32"/>
        <v>19.635781746295411</v>
      </c>
    </row>
    <row r="657" spans="1:5">
      <c r="A657" s="2">
        <v>652</v>
      </c>
      <c r="B657" s="3">
        <v>1.928241896694999</v>
      </c>
      <c r="C657" s="25">
        <f t="shared" si="30"/>
        <v>5.8134365089718566E-4</v>
      </c>
      <c r="D657" s="3">
        <f t="shared" si="31"/>
        <v>10.605527216648325</v>
      </c>
      <c r="E657" s="26">
        <f t="shared" si="32"/>
        <v>12.533769113343324</v>
      </c>
    </row>
    <row r="658" spans="1:5">
      <c r="A658" s="2">
        <v>653</v>
      </c>
      <c r="B658" s="3">
        <v>3.0906418081500004</v>
      </c>
      <c r="C658" s="25">
        <f t="shared" si="30"/>
        <v>9.3179439542568894E-4</v>
      </c>
      <c r="D658" s="3">
        <f t="shared" si="31"/>
        <v>16.998845357227854</v>
      </c>
      <c r="E658" s="26">
        <f t="shared" si="32"/>
        <v>20.089487165377854</v>
      </c>
    </row>
    <row r="659" spans="1:5">
      <c r="A659" s="2">
        <v>654</v>
      </c>
      <c r="B659" s="3">
        <v>1.8190542499460003</v>
      </c>
      <c r="C659" s="25">
        <f t="shared" si="30"/>
        <v>5.4842478044699364E-4</v>
      </c>
      <c r="D659" s="3">
        <f t="shared" si="31"/>
        <v>10.004984016491184</v>
      </c>
      <c r="E659" s="26">
        <f t="shared" si="32"/>
        <v>11.824038266437185</v>
      </c>
    </row>
    <row r="660" spans="1:5">
      <c r="A660" s="2">
        <v>655</v>
      </c>
      <c r="B660" s="3">
        <v>1.7138175890750003</v>
      </c>
      <c r="C660" s="25">
        <f t="shared" si="30"/>
        <v>5.1669708863413745E-4</v>
      </c>
      <c r="D660" s="3">
        <f t="shared" si="31"/>
        <v>9.4261716418770032</v>
      </c>
      <c r="E660" s="26">
        <f t="shared" si="32"/>
        <v>11.139989230952004</v>
      </c>
    </row>
    <row r="661" spans="1:5">
      <c r="A661" s="2">
        <v>656</v>
      </c>
      <c r="B661" s="3">
        <v>5.0439824688510013</v>
      </c>
      <c r="C661" s="25">
        <f t="shared" si="30"/>
        <v>1.5207050466692859E-3</v>
      </c>
      <c r="D661" s="3">
        <f t="shared" si="31"/>
        <v>27.742418337338805</v>
      </c>
      <c r="E661" s="26">
        <f t="shared" si="32"/>
        <v>32.786400806189803</v>
      </c>
    </row>
    <row r="662" spans="1:5">
      <c r="A662" s="2">
        <v>657</v>
      </c>
      <c r="B662" s="3">
        <v>4.6278241807889993</v>
      </c>
      <c r="C662" s="25">
        <f t="shared" si="30"/>
        <v>1.395237915731121E-3</v>
      </c>
      <c r="D662" s="3">
        <f t="shared" si="31"/>
        <v>25.453505282373971</v>
      </c>
      <c r="E662" s="26">
        <f t="shared" si="32"/>
        <v>30.08132946316297</v>
      </c>
    </row>
    <row r="663" spans="1:5">
      <c r="A663" s="2">
        <v>658</v>
      </c>
      <c r="B663" s="3">
        <v>3.2218492435410004</v>
      </c>
      <c r="C663" s="25">
        <f t="shared" si="30"/>
        <v>9.7135198913102152E-4</v>
      </c>
      <c r="D663" s="3">
        <f t="shared" si="31"/>
        <v>17.720499642123823</v>
      </c>
      <c r="E663" s="26">
        <f t="shared" si="32"/>
        <v>20.942348885664824</v>
      </c>
    </row>
    <row r="664" spans="1:5">
      <c r="A664" s="2">
        <v>659</v>
      </c>
      <c r="B664" s="3">
        <v>2.9331570113140013</v>
      </c>
      <c r="C664" s="25">
        <f t="shared" si="30"/>
        <v>8.8431446725362585E-4</v>
      </c>
      <c r="D664" s="3">
        <f t="shared" si="31"/>
        <v>16.132662902674173</v>
      </c>
      <c r="E664" s="26">
        <f t="shared" si="32"/>
        <v>19.065819913988175</v>
      </c>
    </row>
    <row r="665" spans="1:5">
      <c r="A665" s="2">
        <v>660</v>
      </c>
      <c r="B665" s="3">
        <v>1.1726934983099997</v>
      </c>
      <c r="C665" s="25">
        <f t="shared" si="30"/>
        <v>3.5355414736056956E-4</v>
      </c>
      <c r="D665" s="3">
        <f t="shared" si="31"/>
        <v>6.4499339187838807</v>
      </c>
      <c r="E665" s="26">
        <f t="shared" si="32"/>
        <v>7.6226274170938808</v>
      </c>
    </row>
    <row r="666" spans="1:5">
      <c r="A666" s="2">
        <v>661</v>
      </c>
      <c r="B666" s="3">
        <v>2.1349393770980005</v>
      </c>
      <c r="C666" s="25">
        <f t="shared" si="30"/>
        <v>6.4366066003109575E-4</v>
      </c>
      <c r="D666" s="3">
        <f t="shared" si="31"/>
        <v>11.742384453172424</v>
      </c>
      <c r="E666" s="26">
        <f t="shared" si="32"/>
        <v>13.877323830270424</v>
      </c>
    </row>
    <row r="667" spans="1:5">
      <c r="A667" s="2">
        <v>662</v>
      </c>
      <c r="B667" s="3">
        <v>1.2751957712889999</v>
      </c>
      <c r="C667" s="25">
        <f t="shared" si="30"/>
        <v>3.8445745140193872E-4</v>
      </c>
      <c r="D667" s="3">
        <f t="shared" si="31"/>
        <v>7.0137068809367991</v>
      </c>
      <c r="E667" s="26">
        <f t="shared" si="32"/>
        <v>8.2889026522257989</v>
      </c>
    </row>
    <row r="668" spans="1:5">
      <c r="A668" s="2">
        <v>663</v>
      </c>
      <c r="B668" s="3">
        <v>1.8688854292480011</v>
      </c>
      <c r="C668" s="25">
        <f t="shared" si="30"/>
        <v>5.6344833104694184E-4</v>
      </c>
      <c r="D668" s="3">
        <f t="shared" si="31"/>
        <v>10.279060588124066</v>
      </c>
      <c r="E668" s="26">
        <f t="shared" si="32"/>
        <v>12.147946017372067</v>
      </c>
    </row>
    <row r="669" spans="1:5">
      <c r="A669" s="2">
        <v>664</v>
      </c>
      <c r="B669" s="3">
        <v>0.75616452410200019</v>
      </c>
      <c r="C669" s="25">
        <f t="shared" si="30"/>
        <v>2.2797525864044763E-4</v>
      </c>
      <c r="D669" s="3">
        <f t="shared" si="31"/>
        <v>4.158982052186051</v>
      </c>
      <c r="E669" s="26">
        <f t="shared" si="32"/>
        <v>4.9151465762880511</v>
      </c>
    </row>
    <row r="670" spans="1:5">
      <c r="A670" s="2">
        <v>665</v>
      </c>
      <c r="B670" s="3">
        <v>1.4835336147050007</v>
      </c>
      <c r="C670" s="25">
        <f t="shared" si="30"/>
        <v>4.4726901188047428E-4</v>
      </c>
      <c r="D670" s="3">
        <f t="shared" si="31"/>
        <v>8.1595862814380258</v>
      </c>
      <c r="E670" s="26">
        <f t="shared" si="32"/>
        <v>9.6431198961430269</v>
      </c>
    </row>
    <row r="671" spans="1:5">
      <c r="A671" s="2">
        <v>666</v>
      </c>
      <c r="B671" s="3">
        <v>1.0725086116890001</v>
      </c>
      <c r="C671" s="25">
        <f t="shared" si="30"/>
        <v>3.2334950973040557E-4</v>
      </c>
      <c r="D671" s="3">
        <f t="shared" si="31"/>
        <v>5.8989068180985447</v>
      </c>
      <c r="E671" s="26">
        <f t="shared" si="32"/>
        <v>6.9714154297875446</v>
      </c>
    </row>
    <row r="672" spans="1:5">
      <c r="A672" s="2">
        <v>667</v>
      </c>
      <c r="B672" s="3">
        <v>1.4116438328730001</v>
      </c>
      <c r="C672" s="25">
        <f t="shared" si="30"/>
        <v>4.2559503606652175E-4</v>
      </c>
      <c r="D672" s="3">
        <f t="shared" si="31"/>
        <v>7.7641851447212096</v>
      </c>
      <c r="E672" s="26">
        <f t="shared" si="32"/>
        <v>9.1758289775942092</v>
      </c>
    </row>
    <row r="673" spans="1:5">
      <c r="A673" s="2">
        <v>668</v>
      </c>
      <c r="B673" s="3">
        <v>5.232781768739998</v>
      </c>
      <c r="C673" s="25">
        <f t="shared" si="30"/>
        <v>1.5776259519107007E-3</v>
      </c>
      <c r="D673" s="3">
        <f t="shared" si="31"/>
        <v>28.780833754454711</v>
      </c>
      <c r="E673" s="26">
        <f t="shared" si="32"/>
        <v>34.013615523194709</v>
      </c>
    </row>
    <row r="674" spans="1:5">
      <c r="A674" s="2">
        <v>669</v>
      </c>
      <c r="B674" s="3">
        <v>21.607586298860998</v>
      </c>
      <c r="C674" s="25">
        <f t="shared" si="30"/>
        <v>6.5144487979366689E-3</v>
      </c>
      <c r="D674" s="3">
        <f t="shared" si="31"/>
        <v>118.8439297846536</v>
      </c>
      <c r="E674" s="26">
        <f t="shared" si="32"/>
        <v>140.4515160835146</v>
      </c>
    </row>
    <row r="675" spans="1:5">
      <c r="A675" s="2">
        <v>670</v>
      </c>
      <c r="B675" s="3">
        <v>8.4456237637659974</v>
      </c>
      <c r="C675" s="25">
        <f t="shared" si="30"/>
        <v>2.5462623550225492E-3</v>
      </c>
      <c r="D675" s="3">
        <f t="shared" si="31"/>
        <v>46.451792610520165</v>
      </c>
      <c r="E675" s="26">
        <f t="shared" si="32"/>
        <v>54.897416374286166</v>
      </c>
    </row>
    <row r="676" spans="1:5">
      <c r="A676" s="2">
        <v>671</v>
      </c>
      <c r="B676" s="3">
        <v>6.7783280230029987</v>
      </c>
      <c r="C676" s="25">
        <f t="shared" si="30"/>
        <v>2.0435910902181602E-3</v>
      </c>
      <c r="D676" s="3">
        <f t="shared" si="31"/>
        <v>37.281495882100536</v>
      </c>
      <c r="E676" s="26">
        <f t="shared" si="32"/>
        <v>44.059823905103535</v>
      </c>
    </row>
    <row r="677" spans="1:5">
      <c r="A677" s="2">
        <v>672</v>
      </c>
      <c r="B677" s="3">
        <v>5.815951548630002</v>
      </c>
      <c r="C677" s="25">
        <f t="shared" si="30"/>
        <v>1.75344520442007E-3</v>
      </c>
      <c r="D677" s="3">
        <f t="shared" si="31"/>
        <v>31.988327058666709</v>
      </c>
      <c r="E677" s="26">
        <f t="shared" si="32"/>
        <v>37.804278607296709</v>
      </c>
    </row>
    <row r="678" spans="1:5">
      <c r="A678" s="2">
        <v>673</v>
      </c>
      <c r="B678" s="3">
        <v>12.838646254615005</v>
      </c>
      <c r="C678" s="25">
        <f t="shared" si="30"/>
        <v>3.8707101526152224E-3</v>
      </c>
      <c r="D678" s="3">
        <f t="shared" si="31"/>
        <v>70.61386463576919</v>
      </c>
      <c r="E678" s="26">
        <f t="shared" si="32"/>
        <v>83.45251089038419</v>
      </c>
    </row>
    <row r="679" spans="1:5">
      <c r="A679" s="2">
        <v>674</v>
      </c>
      <c r="B679" s="3">
        <v>8.5692348881200058</v>
      </c>
      <c r="C679" s="25">
        <f t="shared" si="30"/>
        <v>2.583529744786579E-3</v>
      </c>
      <c r="D679" s="3">
        <f t="shared" si="31"/>
        <v>47.13166640947864</v>
      </c>
      <c r="E679" s="26">
        <f t="shared" si="32"/>
        <v>55.700901297598648</v>
      </c>
    </row>
    <row r="680" spans="1:5">
      <c r="A680" s="2">
        <v>675</v>
      </c>
      <c r="B680" s="3">
        <v>8.3890054969179992</v>
      </c>
      <c r="C680" s="25">
        <f t="shared" si="30"/>
        <v>2.5291925724328741E-3</v>
      </c>
      <c r="D680" s="3">
        <f t="shared" si="31"/>
        <v>46.140386364734766</v>
      </c>
      <c r="E680" s="26">
        <f t="shared" si="32"/>
        <v>54.529391861652769</v>
      </c>
    </row>
    <row r="681" spans="1:5">
      <c r="A681" s="2">
        <v>676</v>
      </c>
      <c r="B681" s="3">
        <v>4.2976091187710006</v>
      </c>
      <c r="C681" s="25">
        <f t="shared" si="30"/>
        <v>1.2956817189366124E-3</v>
      </c>
      <c r="D681" s="3">
        <f t="shared" si="31"/>
        <v>23.637288741502363</v>
      </c>
      <c r="E681" s="26">
        <f t="shared" si="32"/>
        <v>27.934897860273363</v>
      </c>
    </row>
    <row r="682" spans="1:5">
      <c r="A682" s="2">
        <v>677</v>
      </c>
      <c r="B682" s="3">
        <v>5.5683008123079993</v>
      </c>
      <c r="C682" s="25">
        <f t="shared" si="30"/>
        <v>1.6787812406053775E-3</v>
      </c>
      <c r="D682" s="3">
        <f t="shared" si="31"/>
        <v>30.626222735143941</v>
      </c>
      <c r="E682" s="26">
        <f t="shared" si="32"/>
        <v>36.194523547451936</v>
      </c>
    </row>
    <row r="683" spans="1:5">
      <c r="A683" s="2">
        <v>678</v>
      </c>
      <c r="B683" s="3">
        <v>1.7101271369050002</v>
      </c>
      <c r="C683" s="25">
        <f t="shared" si="30"/>
        <v>5.1558445803439451E-4</v>
      </c>
      <c r="D683" s="3">
        <f t="shared" si="31"/>
        <v>9.4058737783165451</v>
      </c>
      <c r="E683" s="26">
        <f t="shared" si="32"/>
        <v>11.116000915221544</v>
      </c>
    </row>
    <row r="684" spans="1:5">
      <c r="A684" s="2">
        <v>679</v>
      </c>
      <c r="B684" s="3">
        <v>2.1476371150279983</v>
      </c>
      <c r="C684" s="25">
        <f t="shared" si="30"/>
        <v>6.4748888787896728E-4</v>
      </c>
      <c r="D684" s="3">
        <f t="shared" si="31"/>
        <v>11.812223307642537</v>
      </c>
      <c r="E684" s="26">
        <f t="shared" si="32"/>
        <v>13.959860422670534</v>
      </c>
    </row>
    <row r="685" spans="1:5">
      <c r="A685" s="2">
        <v>680</v>
      </c>
      <c r="B685" s="3">
        <v>1.4701389238969993</v>
      </c>
      <c r="C685" s="25">
        <f t="shared" si="30"/>
        <v>4.4323066043177418E-4</v>
      </c>
      <c r="D685" s="3">
        <f t="shared" si="31"/>
        <v>8.0859141150120522</v>
      </c>
      <c r="E685" s="26">
        <f t="shared" si="32"/>
        <v>9.5560530389090523</v>
      </c>
    </row>
    <row r="686" spans="1:5">
      <c r="A686" s="2">
        <v>681</v>
      </c>
      <c r="B686" s="3">
        <v>2.2348667527240011</v>
      </c>
      <c r="C686" s="25">
        <f t="shared" si="30"/>
        <v>6.7378766093827624E-4</v>
      </c>
      <c r="D686" s="3">
        <f t="shared" si="31"/>
        <v>12.291995217105235</v>
      </c>
      <c r="E686" s="26">
        <f t="shared" si="32"/>
        <v>14.526861969829236</v>
      </c>
    </row>
    <row r="687" spans="1:5">
      <c r="A687" s="2">
        <v>682</v>
      </c>
      <c r="B687" s="3">
        <v>12.091138290125999</v>
      </c>
      <c r="C687" s="25">
        <f t="shared" si="30"/>
        <v>3.6453447511603553E-3</v>
      </c>
      <c r="D687" s="3">
        <f t="shared" si="31"/>
        <v>66.502494544891263</v>
      </c>
      <c r="E687" s="26">
        <f t="shared" si="32"/>
        <v>78.59363283501726</v>
      </c>
    </row>
    <row r="688" spans="1:5">
      <c r="A688" s="2">
        <v>683</v>
      </c>
      <c r="B688" s="3">
        <v>3.6065680435909986</v>
      </c>
      <c r="C688" s="25">
        <f t="shared" si="30"/>
        <v>1.0873404614140853E-3</v>
      </c>
      <c r="D688" s="3">
        <f t="shared" si="31"/>
        <v>19.836492304496684</v>
      </c>
      <c r="E688" s="26">
        <f t="shared" si="32"/>
        <v>23.443060348087684</v>
      </c>
    </row>
    <row r="689" spans="1:5">
      <c r="A689" s="2">
        <v>684</v>
      </c>
      <c r="B689" s="3">
        <v>3.7883742243379994</v>
      </c>
      <c r="C689" s="25">
        <f t="shared" si="30"/>
        <v>1.1421530184134382E-3</v>
      </c>
      <c r="D689" s="3">
        <f t="shared" si="31"/>
        <v>20.836444852655731</v>
      </c>
      <c r="E689" s="26">
        <f t="shared" si="32"/>
        <v>24.624819076993731</v>
      </c>
    </row>
    <row r="690" spans="1:5">
      <c r="A690" s="2">
        <v>685</v>
      </c>
      <c r="B690" s="3">
        <v>2.3400980197660002</v>
      </c>
      <c r="C690" s="25">
        <f t="shared" si="30"/>
        <v>7.0551372657121731E-4</v>
      </c>
      <c r="D690" s="3">
        <f t="shared" si="31"/>
        <v>12.870777925109445</v>
      </c>
      <c r="E690" s="26">
        <f t="shared" si="32"/>
        <v>15.210875944875445</v>
      </c>
    </row>
    <row r="691" spans="1:5">
      <c r="A691" s="2">
        <v>686</v>
      </c>
      <c r="B691" s="3">
        <v>1.296642399207</v>
      </c>
      <c r="C691" s="25">
        <f t="shared" si="30"/>
        <v>3.9092337302445589E-4</v>
      </c>
      <c r="D691" s="3">
        <f t="shared" si="31"/>
        <v>7.1316655232002688</v>
      </c>
      <c r="E691" s="26">
        <f t="shared" si="32"/>
        <v>8.428307922407269</v>
      </c>
    </row>
    <row r="692" spans="1:5">
      <c r="A692" s="2">
        <v>687</v>
      </c>
      <c r="B692" s="3">
        <v>2.2989766328500001</v>
      </c>
      <c r="C692" s="25">
        <f t="shared" si="30"/>
        <v>6.9311608225041006E-4</v>
      </c>
      <c r="D692" s="3">
        <f t="shared" si="31"/>
        <v>12.644606100468842</v>
      </c>
      <c r="E692" s="26">
        <f t="shared" si="32"/>
        <v>14.943582733318841</v>
      </c>
    </row>
    <row r="693" spans="1:5">
      <c r="A693" s="2">
        <v>688</v>
      </c>
      <c r="B693" s="3">
        <v>0.5138275705459997</v>
      </c>
      <c r="C693" s="25">
        <f t="shared" si="30"/>
        <v>1.5491334168437652E-4</v>
      </c>
      <c r="D693" s="3">
        <f t="shared" si="31"/>
        <v>2.8261040761691585</v>
      </c>
      <c r="E693" s="26">
        <f t="shared" si="32"/>
        <v>3.3399316467151583</v>
      </c>
    </row>
    <row r="694" spans="1:5">
      <c r="A694" s="2">
        <v>689</v>
      </c>
      <c r="B694" s="3">
        <v>1.207265082838</v>
      </c>
      <c r="C694" s="25">
        <f t="shared" si="30"/>
        <v>3.63977098547999E-4</v>
      </c>
      <c r="D694" s="3">
        <f t="shared" si="31"/>
        <v>6.6400811618568589</v>
      </c>
      <c r="E694" s="26">
        <f t="shared" si="32"/>
        <v>7.847346244694859</v>
      </c>
    </row>
    <row r="695" spans="1:5">
      <c r="A695" s="2">
        <v>690</v>
      </c>
      <c r="B695" s="3">
        <v>3.1579347303139991</v>
      </c>
      <c r="C695" s="25">
        <f t="shared" si="30"/>
        <v>9.5208246878277717E-4</v>
      </c>
      <c r="D695" s="3">
        <f t="shared" si="31"/>
        <v>17.368963296642679</v>
      </c>
      <c r="E695" s="26">
        <f t="shared" si="32"/>
        <v>20.52689802695668</v>
      </c>
    </row>
    <row r="696" spans="1:5">
      <c r="A696" s="2">
        <v>691</v>
      </c>
      <c r="B696" s="3">
        <v>4.2777344248900011</v>
      </c>
      <c r="C696" s="25">
        <f t="shared" si="30"/>
        <v>1.2896897180776706E-3</v>
      </c>
      <c r="D696" s="3">
        <f t="shared" si="31"/>
        <v>23.527975896864579</v>
      </c>
      <c r="E696" s="26">
        <f t="shared" si="32"/>
        <v>27.805710321754582</v>
      </c>
    </row>
    <row r="697" spans="1:5">
      <c r="A697" s="2">
        <v>692</v>
      </c>
      <c r="B697" s="3">
        <v>6.9864666488299996</v>
      </c>
      <c r="C697" s="25">
        <f t="shared" si="30"/>
        <v>2.1063425887922682E-3</v>
      </c>
      <c r="D697" s="3">
        <f t="shared" si="31"/>
        <v>38.426279565531303</v>
      </c>
      <c r="E697" s="26">
        <f t="shared" si="32"/>
        <v>45.412746214361306</v>
      </c>
    </row>
    <row r="698" spans="1:5">
      <c r="A698" s="2">
        <v>693</v>
      </c>
      <c r="B698" s="3">
        <v>6.8087498747410002</v>
      </c>
      <c r="C698" s="25">
        <f t="shared" si="30"/>
        <v>2.0527629427677472E-3</v>
      </c>
      <c r="D698" s="3">
        <f t="shared" si="31"/>
        <v>37.448819171331628</v>
      </c>
      <c r="E698" s="26">
        <f t="shared" si="32"/>
        <v>44.257569046072632</v>
      </c>
    </row>
    <row r="699" spans="1:5">
      <c r="A699" s="2">
        <v>694</v>
      </c>
      <c r="B699" s="3">
        <v>3.2382080178440003</v>
      </c>
      <c r="C699" s="25">
        <f t="shared" si="30"/>
        <v>9.7628397904048734E-4</v>
      </c>
      <c r="D699" s="3">
        <f t="shared" si="31"/>
        <v>17.810474570268909</v>
      </c>
      <c r="E699" s="26">
        <f t="shared" si="32"/>
        <v>21.048682588112911</v>
      </c>
    </row>
    <row r="700" spans="1:5">
      <c r="A700" s="2">
        <v>695</v>
      </c>
      <c r="B700" s="3">
        <v>13.927606087786</v>
      </c>
      <c r="C700" s="25">
        <f t="shared" si="30"/>
        <v>4.1990195240592717E-3</v>
      </c>
      <c r="D700" s="3">
        <f t="shared" si="31"/>
        <v>76.603254850931904</v>
      </c>
      <c r="E700" s="26">
        <f t="shared" si="32"/>
        <v>90.530860938717908</v>
      </c>
    </row>
    <row r="701" spans="1:5">
      <c r="A701" s="2">
        <v>696</v>
      </c>
      <c r="B701" s="3">
        <v>2.412130493553998</v>
      </c>
      <c r="C701" s="25">
        <f t="shared" si="30"/>
        <v>7.2723072243508955E-4</v>
      </c>
      <c r="D701" s="3">
        <f t="shared" si="31"/>
        <v>13.266963882146534</v>
      </c>
      <c r="E701" s="26">
        <f t="shared" si="32"/>
        <v>15.679094375700533</v>
      </c>
    </row>
    <row r="702" spans="1:5">
      <c r="A702" s="2">
        <v>697</v>
      </c>
      <c r="B702" s="3">
        <v>5.4829306882490005</v>
      </c>
      <c r="C702" s="25">
        <f t="shared" si="30"/>
        <v>1.6530430903851855E-3</v>
      </c>
      <c r="D702" s="3">
        <f t="shared" si="31"/>
        <v>30.156678340455599</v>
      </c>
      <c r="E702" s="26">
        <f t="shared" si="32"/>
        <v>35.639609028704598</v>
      </c>
    </row>
    <row r="703" spans="1:5">
      <c r="A703" s="2">
        <v>698</v>
      </c>
      <c r="B703" s="3">
        <v>2.45151752148</v>
      </c>
      <c r="C703" s="25">
        <f t="shared" si="30"/>
        <v>7.3910547666158856E-4</v>
      </c>
      <c r="D703" s="3">
        <f t="shared" si="31"/>
        <v>13.483596555343849</v>
      </c>
      <c r="E703" s="26">
        <f t="shared" si="32"/>
        <v>15.935114076823849</v>
      </c>
    </row>
    <row r="704" spans="1:5">
      <c r="A704" s="2">
        <v>699</v>
      </c>
      <c r="B704" s="3">
        <v>3.4769571782599997</v>
      </c>
      <c r="C704" s="25">
        <f t="shared" si="30"/>
        <v>1.0482642159613683E-3</v>
      </c>
      <c r="D704" s="3">
        <f t="shared" si="31"/>
        <v>19.123619317867103</v>
      </c>
      <c r="E704" s="26">
        <f t="shared" si="32"/>
        <v>22.600576496127104</v>
      </c>
    </row>
    <row r="705" spans="1:5">
      <c r="A705" s="2">
        <v>700</v>
      </c>
      <c r="B705" s="3">
        <v>2.2391460796009999</v>
      </c>
      <c r="C705" s="25">
        <f t="shared" si="30"/>
        <v>6.7507783076308956E-4</v>
      </c>
      <c r="D705" s="3">
        <f t="shared" si="31"/>
        <v>12.315531951651211</v>
      </c>
      <c r="E705" s="26">
        <f t="shared" si="32"/>
        <v>14.554678031252211</v>
      </c>
    </row>
    <row r="706" spans="1:5">
      <c r="A706" s="2">
        <v>701</v>
      </c>
      <c r="B706" s="3">
        <v>2.2677977380200005</v>
      </c>
      <c r="C706" s="25">
        <f t="shared" si="30"/>
        <v>6.8371598956365822E-4</v>
      </c>
      <c r="D706" s="3">
        <f t="shared" si="31"/>
        <v>12.473118996972472</v>
      </c>
      <c r="E706" s="26">
        <f t="shared" si="32"/>
        <v>14.740916734992473</v>
      </c>
    </row>
    <row r="707" spans="1:5">
      <c r="A707" s="2">
        <v>702</v>
      </c>
      <c r="B707" s="3">
        <v>1.2546377794850001</v>
      </c>
      <c r="C707" s="25">
        <f t="shared" si="30"/>
        <v>3.782594437603995E-4</v>
      </c>
      <c r="D707" s="3">
        <f t="shared" si="31"/>
        <v>6.9006358279892135</v>
      </c>
      <c r="E707" s="26">
        <f t="shared" si="32"/>
        <v>8.1552736074742143</v>
      </c>
    </row>
    <row r="708" spans="1:5">
      <c r="A708" s="2">
        <v>703</v>
      </c>
      <c r="B708" s="3">
        <v>4.1759746354649989</v>
      </c>
      <c r="C708" s="25">
        <f t="shared" si="30"/>
        <v>1.2590102646334448E-3</v>
      </c>
      <c r="D708" s="3">
        <f t="shared" si="31"/>
        <v>22.968286670032072</v>
      </c>
      <c r="E708" s="26">
        <f t="shared" si="32"/>
        <v>27.144261305497071</v>
      </c>
    </row>
    <row r="709" spans="1:5">
      <c r="A709" s="2">
        <v>704</v>
      </c>
      <c r="B709" s="3">
        <v>3.5885950706459999</v>
      </c>
      <c r="C709" s="25">
        <f t="shared" si="30"/>
        <v>1.0819218084290887E-3</v>
      </c>
      <c r="D709" s="3">
        <f t="shared" si="31"/>
        <v>19.737639119085152</v>
      </c>
      <c r="E709" s="26">
        <f t="shared" si="32"/>
        <v>23.326234189731153</v>
      </c>
    </row>
    <row r="710" spans="1:5">
      <c r="A710" s="2">
        <v>705</v>
      </c>
      <c r="B710" s="3">
        <v>1.962497995279</v>
      </c>
      <c r="C710" s="25">
        <f t="shared" si="30"/>
        <v>5.9167148655434596E-4</v>
      </c>
      <c r="D710" s="3">
        <f t="shared" si="31"/>
        <v>10.793939254832699</v>
      </c>
      <c r="E710" s="26">
        <f t="shared" si="32"/>
        <v>12.756437250111698</v>
      </c>
    </row>
    <row r="711" spans="1:5">
      <c r="A711" s="2">
        <v>706</v>
      </c>
      <c r="B711" s="3">
        <v>3.8471582356250016</v>
      </c>
      <c r="C711" s="25">
        <f t="shared" ref="C711:C774" si="33">SUM(B711/$B$2)</f>
        <v>1.1598757490493305E-3</v>
      </c>
      <c r="D711" s="3">
        <f t="shared" ref="D711:D774" si="34">SUM(C711*$B$3)</f>
        <v>21.159762913878563</v>
      </c>
      <c r="E711" s="26">
        <f t="shared" ref="E711:E774" si="35">SUM(B711+(C711*$B$3))</f>
        <v>25.006921149503565</v>
      </c>
    </row>
    <row r="712" spans="1:5">
      <c r="A712" s="2">
        <v>707</v>
      </c>
      <c r="B712" s="3">
        <v>4.150233146499998</v>
      </c>
      <c r="C712" s="25">
        <f t="shared" si="33"/>
        <v>1.2512494898053008E-3</v>
      </c>
      <c r="D712" s="3">
        <f t="shared" si="34"/>
        <v>22.826705853702286</v>
      </c>
      <c r="E712" s="26">
        <f t="shared" si="35"/>
        <v>26.976939000202286</v>
      </c>
    </row>
    <row r="713" spans="1:5">
      <c r="A713" s="2">
        <v>708</v>
      </c>
      <c r="B713" s="3">
        <v>3.9027635104860026</v>
      </c>
      <c r="C713" s="25">
        <f t="shared" si="33"/>
        <v>1.1766401257347671E-3</v>
      </c>
      <c r="D713" s="3">
        <f t="shared" si="34"/>
        <v>21.465597600355576</v>
      </c>
      <c r="E713" s="26">
        <f t="shared" si="35"/>
        <v>25.36836111084158</v>
      </c>
    </row>
    <row r="714" spans="1:5">
      <c r="A714" s="2">
        <v>709</v>
      </c>
      <c r="B714" s="3">
        <v>5.1576909629099994</v>
      </c>
      <c r="C714" s="25">
        <f t="shared" si="33"/>
        <v>1.5549869026893115E-3</v>
      </c>
      <c r="D714" s="3">
        <f t="shared" si="34"/>
        <v>28.367826659071557</v>
      </c>
      <c r="E714" s="26">
        <f t="shared" si="35"/>
        <v>33.525517621981557</v>
      </c>
    </row>
    <row r="715" spans="1:5">
      <c r="A715" s="2">
        <v>710</v>
      </c>
      <c r="B715" s="3">
        <v>0.68954429030100006</v>
      </c>
      <c r="C715" s="25">
        <f t="shared" si="33"/>
        <v>2.078899934007081E-4</v>
      </c>
      <c r="D715" s="3">
        <f t="shared" si="34"/>
        <v>3.7925639674182667</v>
      </c>
      <c r="E715" s="26">
        <f t="shared" si="35"/>
        <v>4.4821082577192666</v>
      </c>
    </row>
    <row r="716" spans="1:5">
      <c r="A716" s="2">
        <v>711</v>
      </c>
      <c r="B716" s="3">
        <v>6.2146483076819994</v>
      </c>
      <c r="C716" s="25">
        <f t="shared" si="33"/>
        <v>1.8736478770751107E-3</v>
      </c>
      <c r="D716" s="3">
        <f t="shared" si="34"/>
        <v>34.181199922057388</v>
      </c>
      <c r="E716" s="26">
        <f t="shared" si="35"/>
        <v>40.395848229739386</v>
      </c>
    </row>
    <row r="717" spans="1:5">
      <c r="A717" s="2">
        <v>712</v>
      </c>
      <c r="B717" s="3">
        <v>2.9070137904510003</v>
      </c>
      <c r="C717" s="25">
        <f t="shared" si="33"/>
        <v>8.764325746919311E-4</v>
      </c>
      <c r="D717" s="3">
        <f t="shared" si="34"/>
        <v>15.988872519907035</v>
      </c>
      <c r="E717" s="26">
        <f t="shared" si="35"/>
        <v>18.895886310358037</v>
      </c>
    </row>
    <row r="718" spans="1:5">
      <c r="A718" s="2">
        <v>713</v>
      </c>
      <c r="B718" s="3">
        <v>9.6305601883830008</v>
      </c>
      <c r="C718" s="25">
        <f t="shared" si="33"/>
        <v>2.9035076095461658E-3</v>
      </c>
      <c r="D718" s="3">
        <f t="shared" si="34"/>
        <v>52.969063873432333</v>
      </c>
      <c r="E718" s="26">
        <f t="shared" si="35"/>
        <v>62.599624061815334</v>
      </c>
    </row>
    <row r="719" spans="1:5">
      <c r="A719" s="2">
        <v>714</v>
      </c>
      <c r="B719" s="3">
        <v>3.7765408778050005</v>
      </c>
      <c r="C719" s="25">
        <f t="shared" si="33"/>
        <v>1.1385853950319443E-3</v>
      </c>
      <c r="D719" s="3">
        <f t="shared" si="34"/>
        <v>20.77136023908372</v>
      </c>
      <c r="E719" s="26">
        <f t="shared" si="35"/>
        <v>24.54790111688872</v>
      </c>
    </row>
    <row r="720" spans="1:5">
      <c r="A720" s="2">
        <v>715</v>
      </c>
      <c r="B720" s="3">
        <v>6.3993901320369968</v>
      </c>
      <c r="C720" s="25">
        <f t="shared" si="33"/>
        <v>1.9293454982231737E-3</v>
      </c>
      <c r="D720" s="3">
        <f t="shared" si="34"/>
        <v>35.197298809654633</v>
      </c>
      <c r="E720" s="26">
        <f t="shared" si="35"/>
        <v>41.596688941691632</v>
      </c>
    </row>
    <row r="721" spans="1:5">
      <c r="A721" s="2">
        <v>716</v>
      </c>
      <c r="B721" s="3">
        <v>5.3475027059619995</v>
      </c>
      <c r="C721" s="25">
        <f t="shared" si="33"/>
        <v>1.6122130483705876E-3</v>
      </c>
      <c r="D721" s="3">
        <f t="shared" si="34"/>
        <v>29.411810616907871</v>
      </c>
      <c r="E721" s="26">
        <f t="shared" si="35"/>
        <v>34.759313322869872</v>
      </c>
    </row>
    <row r="722" spans="1:5">
      <c r="A722" s="2">
        <v>717</v>
      </c>
      <c r="B722" s="3">
        <v>4.6355633433859955</v>
      </c>
      <c r="C722" s="25">
        <f t="shared" si="33"/>
        <v>1.3975711878411899E-3</v>
      </c>
      <c r="D722" s="3">
        <f t="shared" si="34"/>
        <v>25.49607146647006</v>
      </c>
      <c r="E722" s="26">
        <f t="shared" si="35"/>
        <v>30.131634809856056</v>
      </c>
    </row>
    <row r="723" spans="1:5">
      <c r="A723" s="2">
        <v>718</v>
      </c>
      <c r="B723" s="3">
        <v>3.1019816852159998</v>
      </c>
      <c r="C723" s="25">
        <f t="shared" si="33"/>
        <v>9.3521324320903641E-4</v>
      </c>
      <c r="D723" s="3">
        <f t="shared" si="34"/>
        <v>17.061215838370828</v>
      </c>
      <c r="E723" s="26">
        <f t="shared" si="35"/>
        <v>20.163197523586827</v>
      </c>
    </row>
    <row r="724" spans="1:5">
      <c r="A724" s="2">
        <v>719</v>
      </c>
      <c r="B724" s="3">
        <v>1.8809358417409994</v>
      </c>
      <c r="C724" s="25">
        <f t="shared" si="33"/>
        <v>5.6708139741973665E-4</v>
      </c>
      <c r="D724" s="3">
        <f t="shared" si="34"/>
        <v>10.345339086628524</v>
      </c>
      <c r="E724" s="26">
        <f t="shared" si="35"/>
        <v>12.226274928369524</v>
      </c>
    </row>
    <row r="725" spans="1:5">
      <c r="A725" s="2">
        <v>720</v>
      </c>
      <c r="B725" s="3">
        <v>3.9308199569640001</v>
      </c>
      <c r="C725" s="25">
        <f t="shared" si="33"/>
        <v>1.1850988347041533E-3</v>
      </c>
      <c r="D725" s="3">
        <f t="shared" si="34"/>
        <v>21.619910919257546</v>
      </c>
      <c r="E725" s="26">
        <f t="shared" si="35"/>
        <v>25.550730876221547</v>
      </c>
    </row>
    <row r="726" spans="1:5">
      <c r="A726" s="2">
        <v>721</v>
      </c>
      <c r="B726" s="3">
        <v>1.8655037084809998</v>
      </c>
      <c r="C726" s="25">
        <f t="shared" si="33"/>
        <v>5.6242877955790251E-4</v>
      </c>
      <c r="D726" s="3">
        <f t="shared" si="34"/>
        <v>10.26046077878738</v>
      </c>
      <c r="E726" s="26">
        <f t="shared" si="35"/>
        <v>12.12596448726838</v>
      </c>
    </row>
    <row r="727" spans="1:5">
      <c r="A727" s="2">
        <v>722</v>
      </c>
      <c r="B727" s="3">
        <v>1.7878213302730002</v>
      </c>
      <c r="C727" s="25">
        <f t="shared" si="33"/>
        <v>5.3900839986631985E-4</v>
      </c>
      <c r="D727" s="3">
        <f t="shared" si="34"/>
        <v>9.8331997708448569</v>
      </c>
      <c r="E727" s="26">
        <f t="shared" si="35"/>
        <v>11.621021101117858</v>
      </c>
    </row>
    <row r="728" spans="1:5">
      <c r="A728" s="2">
        <v>723</v>
      </c>
      <c r="B728" s="3">
        <v>1.6133043331700001</v>
      </c>
      <c r="C728" s="25">
        <f t="shared" si="33"/>
        <v>4.863934512888804E-4</v>
      </c>
      <c r="D728" s="3">
        <f t="shared" si="34"/>
        <v>8.8733384766182617</v>
      </c>
      <c r="E728" s="26">
        <f t="shared" si="35"/>
        <v>10.486642809788261</v>
      </c>
    </row>
    <row r="729" spans="1:5">
      <c r="A729" s="2">
        <v>724</v>
      </c>
      <c r="B729" s="3">
        <v>2.411434358459001</v>
      </c>
      <c r="C729" s="25">
        <f t="shared" si="33"/>
        <v>7.2702084538681208E-4</v>
      </c>
      <c r="D729" s="3">
        <f t="shared" si="34"/>
        <v>13.263135068080668</v>
      </c>
      <c r="E729" s="26">
        <f t="shared" si="35"/>
        <v>15.674569426539669</v>
      </c>
    </row>
    <row r="730" spans="1:5">
      <c r="A730" s="2">
        <v>725</v>
      </c>
      <c r="B730" s="3">
        <v>2.2596444893279997</v>
      </c>
      <c r="C730" s="25">
        <f t="shared" si="33"/>
        <v>6.8125787506598831E-4</v>
      </c>
      <c r="D730" s="3">
        <f t="shared" si="34"/>
        <v>12.428275297094709</v>
      </c>
      <c r="E730" s="26">
        <f t="shared" si="35"/>
        <v>14.687919786422709</v>
      </c>
    </row>
    <row r="731" spans="1:5">
      <c r="A731" s="2">
        <v>726</v>
      </c>
      <c r="B731" s="3">
        <v>4.2506043796780002</v>
      </c>
      <c r="C731" s="25">
        <f t="shared" si="33"/>
        <v>1.2815103088657956E-3</v>
      </c>
      <c r="D731" s="3">
        <f t="shared" si="34"/>
        <v>23.378757879468555</v>
      </c>
      <c r="E731" s="26">
        <f t="shared" si="35"/>
        <v>27.629362259146554</v>
      </c>
    </row>
    <row r="732" spans="1:5">
      <c r="A732" s="2">
        <v>727</v>
      </c>
      <c r="B732" s="3">
        <v>3.4943185198749975</v>
      </c>
      <c r="C732" s="25">
        <f t="shared" si="33"/>
        <v>1.0534984688506117E-3</v>
      </c>
      <c r="D732" s="3">
        <f t="shared" si="34"/>
        <v>19.219108468544192</v>
      </c>
      <c r="E732" s="26">
        <f t="shared" si="35"/>
        <v>22.71342698841919</v>
      </c>
    </row>
    <row r="733" spans="1:5">
      <c r="A733" s="2">
        <v>728</v>
      </c>
      <c r="B733" s="3">
        <v>2.6496858361499998</v>
      </c>
      <c r="C733" s="25">
        <f t="shared" si="33"/>
        <v>7.9885103645875881E-4</v>
      </c>
      <c r="D733" s="3">
        <f t="shared" si="34"/>
        <v>14.573542509900841</v>
      </c>
      <c r="E733" s="26">
        <f t="shared" si="35"/>
        <v>17.223228346050842</v>
      </c>
    </row>
    <row r="734" spans="1:5">
      <c r="A734" s="2">
        <v>729</v>
      </c>
      <c r="B734" s="3">
        <v>1.096364818669</v>
      </c>
      <c r="C734" s="25">
        <f t="shared" si="33"/>
        <v>3.3054189284690302E-4</v>
      </c>
      <c r="D734" s="3">
        <f t="shared" si="34"/>
        <v>6.0301183911102294</v>
      </c>
      <c r="E734" s="26">
        <f t="shared" si="35"/>
        <v>7.126483209779229</v>
      </c>
    </row>
    <row r="735" spans="1:5">
      <c r="A735" s="2">
        <v>730</v>
      </c>
      <c r="B735" s="3">
        <v>2.943299337601001</v>
      </c>
      <c r="C735" s="25">
        <f t="shared" si="33"/>
        <v>8.8737226669382109E-4</v>
      </c>
      <c r="D735" s="3">
        <f t="shared" si="34"/>
        <v>16.188446732317782</v>
      </c>
      <c r="E735" s="26">
        <f t="shared" si="35"/>
        <v>19.131746069918783</v>
      </c>
    </row>
    <row r="736" spans="1:5">
      <c r="A736" s="2">
        <v>731</v>
      </c>
      <c r="B736" s="3">
        <v>2.4969654251279998</v>
      </c>
      <c r="C736" s="25">
        <f t="shared" si="33"/>
        <v>7.5280751802768323E-4</v>
      </c>
      <c r="D736" s="3">
        <f t="shared" si="34"/>
        <v>13.733564663548851</v>
      </c>
      <c r="E736" s="26">
        <f t="shared" si="35"/>
        <v>16.230530088676851</v>
      </c>
    </row>
    <row r="737" spans="1:5">
      <c r="A737" s="2">
        <v>732</v>
      </c>
      <c r="B737" s="3">
        <v>2.3109035766079997</v>
      </c>
      <c r="C737" s="25">
        <f t="shared" si="33"/>
        <v>6.967119241622601E-4</v>
      </c>
      <c r="D737" s="3">
        <f t="shared" si="34"/>
        <v>12.710205508330329</v>
      </c>
      <c r="E737" s="26">
        <f t="shared" si="35"/>
        <v>15.021109084938329</v>
      </c>
    </row>
    <row r="738" spans="1:5">
      <c r="A738" s="2">
        <v>733</v>
      </c>
      <c r="B738" s="3">
        <v>2.3498463623270007</v>
      </c>
      <c r="C738" s="25">
        <f t="shared" si="33"/>
        <v>7.0845274426620773E-4</v>
      </c>
      <c r="D738" s="3">
        <f t="shared" si="34"/>
        <v>12.924394804052438</v>
      </c>
      <c r="E738" s="26">
        <f t="shared" si="35"/>
        <v>15.27424116637944</v>
      </c>
    </row>
    <row r="739" spans="1:5">
      <c r="A739" s="2">
        <v>734</v>
      </c>
      <c r="B739" s="3">
        <v>2.7744619220539999</v>
      </c>
      <c r="C739" s="25">
        <f t="shared" si="33"/>
        <v>8.3646964927306484E-4</v>
      </c>
      <c r="D739" s="3">
        <f t="shared" si="34"/>
        <v>15.259823716273278</v>
      </c>
      <c r="E739" s="26">
        <f t="shared" si="35"/>
        <v>18.034285638327276</v>
      </c>
    </row>
    <row r="740" spans="1:5">
      <c r="A740" s="2">
        <v>735</v>
      </c>
      <c r="B740" s="3">
        <v>2.4115748385639995</v>
      </c>
      <c r="C740" s="25">
        <f t="shared" si="33"/>
        <v>7.2706319858806669E-4</v>
      </c>
      <c r="D740" s="3">
        <f t="shared" si="34"/>
        <v>13.26390772299472</v>
      </c>
      <c r="E740" s="26">
        <f t="shared" si="35"/>
        <v>15.67548256155872</v>
      </c>
    </row>
    <row r="741" spans="1:5">
      <c r="A741" s="2">
        <v>736</v>
      </c>
      <c r="B741" s="3">
        <v>3.7436919930189996</v>
      </c>
      <c r="C741" s="25">
        <f t="shared" si="33"/>
        <v>1.1286818188042283E-3</v>
      </c>
      <c r="D741" s="3">
        <f t="shared" si="34"/>
        <v>20.590688020400162</v>
      </c>
      <c r="E741" s="26">
        <f t="shared" si="35"/>
        <v>24.33438001341916</v>
      </c>
    </row>
    <row r="742" spans="1:5">
      <c r="A742" s="2">
        <v>737</v>
      </c>
      <c r="B742" s="3">
        <v>0.90495299064399992</v>
      </c>
      <c r="C742" s="25">
        <f t="shared" si="33"/>
        <v>2.7283333920553432E-4</v>
      </c>
      <c r="D742" s="3">
        <f t="shared" si="34"/>
        <v>4.9773338026273199</v>
      </c>
      <c r="E742" s="26">
        <f t="shared" si="35"/>
        <v>5.8822867932713194</v>
      </c>
    </row>
    <row r="743" spans="1:5">
      <c r="A743" s="2">
        <v>738</v>
      </c>
      <c r="B743" s="3">
        <v>4.3542817519179993</v>
      </c>
      <c r="C743" s="25">
        <f t="shared" si="33"/>
        <v>1.3127678923654249E-3</v>
      </c>
      <c r="D743" s="3">
        <f t="shared" si="34"/>
        <v>23.948994007480561</v>
      </c>
      <c r="E743" s="26">
        <f t="shared" si="35"/>
        <v>28.303275759398559</v>
      </c>
    </row>
    <row r="744" spans="1:5">
      <c r="A744" s="2">
        <v>739</v>
      </c>
      <c r="B744" s="3">
        <v>2.1240005525609997</v>
      </c>
      <c r="C744" s="25">
        <f t="shared" si="33"/>
        <v>6.4036272515904285E-4</v>
      </c>
      <c r="D744" s="3">
        <f t="shared" si="34"/>
        <v>11.682219801867964</v>
      </c>
      <c r="E744" s="26">
        <f t="shared" si="35"/>
        <v>13.806220354428964</v>
      </c>
    </row>
    <row r="745" spans="1:5">
      <c r="A745" s="2">
        <v>740</v>
      </c>
      <c r="B745" s="3">
        <v>0.91318659197399998</v>
      </c>
      <c r="C745" s="25">
        <f t="shared" si="33"/>
        <v>2.7531567913675268E-4</v>
      </c>
      <c r="D745" s="3">
        <f t="shared" si="34"/>
        <v>5.0226194502143882</v>
      </c>
      <c r="E745" s="26">
        <f t="shared" si="35"/>
        <v>5.9358060421883883</v>
      </c>
    </row>
    <row r="746" spans="1:5">
      <c r="A746" s="2">
        <v>741</v>
      </c>
      <c r="B746" s="3">
        <v>5.5246290947260004</v>
      </c>
      <c r="C746" s="25">
        <f t="shared" si="33"/>
        <v>1.6656146997353833E-3</v>
      </c>
      <c r="D746" s="3">
        <f t="shared" si="34"/>
        <v>30.386023831568863</v>
      </c>
      <c r="E746" s="26">
        <f t="shared" si="35"/>
        <v>35.910652926294865</v>
      </c>
    </row>
    <row r="747" spans="1:5">
      <c r="A747" s="2">
        <v>742</v>
      </c>
      <c r="B747" s="3">
        <v>1.845670140775</v>
      </c>
      <c r="C747" s="25">
        <f t="shared" si="33"/>
        <v>5.564491777868358E-4</v>
      </c>
      <c r="D747" s="3">
        <f t="shared" si="34"/>
        <v>10.151374132309181</v>
      </c>
      <c r="E747" s="26">
        <f t="shared" si="35"/>
        <v>11.997044273084182</v>
      </c>
    </row>
    <row r="748" spans="1:5">
      <c r="A748" s="2">
        <v>743</v>
      </c>
      <c r="B748" s="3">
        <v>3.4656880820920004</v>
      </c>
      <c r="C748" s="25">
        <f t="shared" si="33"/>
        <v>1.0448667078375975E-3</v>
      </c>
      <c r="D748" s="3">
        <f t="shared" si="34"/>
        <v>19.061638138886604</v>
      </c>
      <c r="E748" s="26">
        <f t="shared" si="35"/>
        <v>22.527326220978605</v>
      </c>
    </row>
    <row r="749" spans="1:5">
      <c r="A749" s="2">
        <v>744</v>
      </c>
      <c r="B749" s="3">
        <v>1.9862215549069999</v>
      </c>
      <c r="C749" s="25">
        <f t="shared" si="33"/>
        <v>5.9882387795817194E-4</v>
      </c>
      <c r="D749" s="3">
        <f t="shared" si="34"/>
        <v>10.924421253871188</v>
      </c>
      <c r="E749" s="26">
        <f t="shared" si="35"/>
        <v>12.910642808778189</v>
      </c>
    </row>
    <row r="750" spans="1:5">
      <c r="A750" s="2">
        <v>745</v>
      </c>
      <c r="B750" s="3">
        <v>3.5719934240409992</v>
      </c>
      <c r="C750" s="25">
        <f t="shared" si="33"/>
        <v>1.0769165952010189E-3</v>
      </c>
      <c r="D750" s="3">
        <f t="shared" si="34"/>
        <v>19.64632836849297</v>
      </c>
      <c r="E750" s="26">
        <f t="shared" si="35"/>
        <v>23.21832179253397</v>
      </c>
    </row>
    <row r="751" spans="1:5">
      <c r="A751" s="2">
        <v>746</v>
      </c>
      <c r="B751" s="3">
        <v>0.99992969128599984</v>
      </c>
      <c r="C751" s="25">
        <f t="shared" si="33"/>
        <v>3.0146776624294396E-4</v>
      </c>
      <c r="D751" s="3">
        <f t="shared" si="34"/>
        <v>5.499715348911872</v>
      </c>
      <c r="E751" s="26">
        <f t="shared" si="35"/>
        <v>6.4996450401978718</v>
      </c>
    </row>
    <row r="752" spans="1:5">
      <c r="A752" s="2">
        <v>747</v>
      </c>
      <c r="B752" s="3">
        <v>4.5375587011039995</v>
      </c>
      <c r="C752" s="25">
        <f t="shared" si="33"/>
        <v>1.3680238698170653E-3</v>
      </c>
      <c r="D752" s="3">
        <f t="shared" si="34"/>
        <v>24.957035932151928</v>
      </c>
      <c r="E752" s="26">
        <f t="shared" si="35"/>
        <v>29.494594633255929</v>
      </c>
    </row>
    <row r="753" spans="1:5">
      <c r="A753" s="2">
        <v>748</v>
      </c>
      <c r="B753" s="3">
        <v>1.0209448459809995</v>
      </c>
      <c r="C753" s="25">
        <f t="shared" si="33"/>
        <v>3.0780360345066161E-4</v>
      </c>
      <c r="D753" s="3">
        <f t="shared" si="34"/>
        <v>5.6153008444152652</v>
      </c>
      <c r="E753" s="26">
        <f t="shared" si="35"/>
        <v>6.6362456903962652</v>
      </c>
    </row>
    <row r="754" spans="1:5">
      <c r="A754" s="2">
        <v>749</v>
      </c>
      <c r="B754" s="3">
        <v>2.0465043865700001</v>
      </c>
      <c r="C754" s="25">
        <f t="shared" si="33"/>
        <v>6.1699848639576275E-4</v>
      </c>
      <c r="D754" s="3">
        <f t="shared" si="34"/>
        <v>11.255982980122646</v>
      </c>
      <c r="E754" s="26">
        <f t="shared" si="35"/>
        <v>13.302487366692645</v>
      </c>
    </row>
    <row r="755" spans="1:5">
      <c r="A755" s="2">
        <v>750</v>
      </c>
      <c r="B755" s="3">
        <v>1.7176236791799999</v>
      </c>
      <c r="C755" s="25">
        <f t="shared" si="33"/>
        <v>5.178445827950499E-4</v>
      </c>
      <c r="D755" s="3">
        <f t="shared" si="34"/>
        <v>9.4471055258812768</v>
      </c>
      <c r="E755" s="26">
        <f t="shared" si="35"/>
        <v>11.164729205061278</v>
      </c>
    </row>
    <row r="756" spans="1:5">
      <c r="A756" s="2">
        <v>751</v>
      </c>
      <c r="B756" s="3">
        <v>8.7149659212539969</v>
      </c>
      <c r="C756" s="25">
        <f t="shared" si="33"/>
        <v>2.6274660429223798E-3</v>
      </c>
      <c r="D756" s="3">
        <f t="shared" si="34"/>
        <v>47.933201964152516</v>
      </c>
      <c r="E756" s="26">
        <f t="shared" si="35"/>
        <v>56.648167885406515</v>
      </c>
    </row>
    <row r="757" spans="1:5">
      <c r="A757" s="2">
        <v>752</v>
      </c>
      <c r="B757" s="3">
        <v>6.1191009338080002</v>
      </c>
      <c r="C757" s="25">
        <f t="shared" si="33"/>
        <v>1.8448413983564631E-3</v>
      </c>
      <c r="D757" s="3">
        <f t="shared" si="34"/>
        <v>33.655679614757346</v>
      </c>
      <c r="E757" s="26">
        <f t="shared" si="35"/>
        <v>39.774780548565346</v>
      </c>
    </row>
    <row r="758" spans="1:5">
      <c r="A758" s="2">
        <v>753</v>
      </c>
      <c r="B758" s="3">
        <v>2.6764968196020003</v>
      </c>
      <c r="C758" s="25">
        <f t="shared" si="33"/>
        <v>8.0693425207130462E-4</v>
      </c>
      <c r="D758" s="3">
        <f t="shared" si="34"/>
        <v>14.721005655055327</v>
      </c>
      <c r="E758" s="26">
        <f t="shared" si="35"/>
        <v>17.397502474657326</v>
      </c>
    </row>
    <row r="759" spans="1:5">
      <c r="A759" s="2">
        <v>754</v>
      </c>
      <c r="B759" s="3">
        <v>5.6677084784600007</v>
      </c>
      <c r="C759" s="25">
        <f t="shared" si="33"/>
        <v>1.7087515548418978E-3</v>
      </c>
      <c r="D759" s="3">
        <f t="shared" si="34"/>
        <v>31.172975043931316</v>
      </c>
      <c r="E759" s="26">
        <f t="shared" si="35"/>
        <v>36.840683522391316</v>
      </c>
    </row>
    <row r="760" spans="1:5">
      <c r="A760" s="2">
        <v>755</v>
      </c>
      <c r="B760" s="3">
        <v>8.6278786500030034</v>
      </c>
      <c r="C760" s="25">
        <f t="shared" si="33"/>
        <v>2.6012101917750204E-3</v>
      </c>
      <c r="D760" s="3">
        <f t="shared" si="34"/>
        <v>47.454213084666435</v>
      </c>
      <c r="E760" s="26">
        <f t="shared" si="35"/>
        <v>56.08209173466944</v>
      </c>
    </row>
    <row r="761" spans="1:5">
      <c r="A761" s="2">
        <v>756</v>
      </c>
      <c r="B761" s="3">
        <v>4.9797371874290004</v>
      </c>
      <c r="C761" s="25">
        <f t="shared" si="33"/>
        <v>1.5013358033607578E-3</v>
      </c>
      <c r="D761" s="3">
        <f t="shared" si="34"/>
        <v>27.38906273302894</v>
      </c>
      <c r="E761" s="26">
        <f t="shared" si="35"/>
        <v>32.368799920457938</v>
      </c>
    </row>
    <row r="762" spans="1:5">
      <c r="A762" s="2">
        <v>757</v>
      </c>
      <c r="B762" s="3">
        <v>4.5290245433920013</v>
      </c>
      <c r="C762" s="25">
        <f t="shared" si="33"/>
        <v>1.3654509154537519E-3</v>
      </c>
      <c r="D762" s="3">
        <f t="shared" si="34"/>
        <v>24.910097193790889</v>
      </c>
      <c r="E762" s="26">
        <f t="shared" si="35"/>
        <v>29.439121737182891</v>
      </c>
    </row>
    <row r="763" spans="1:5">
      <c r="A763" s="2">
        <v>758</v>
      </c>
      <c r="B763" s="3">
        <v>6.6546233338049987</v>
      </c>
      <c r="C763" s="25">
        <f t="shared" si="33"/>
        <v>2.0062954916862906E-3</v>
      </c>
      <c r="D763" s="3">
        <f t="shared" si="34"/>
        <v>36.601107466951426</v>
      </c>
      <c r="E763" s="26">
        <f t="shared" si="35"/>
        <v>43.255730800756425</v>
      </c>
    </row>
    <row r="764" spans="1:5">
      <c r="A764" s="2">
        <v>759</v>
      </c>
      <c r="B764" s="3">
        <v>6.3172413279199979</v>
      </c>
      <c r="C764" s="25">
        <f t="shared" si="33"/>
        <v>1.9045785404135397E-3</v>
      </c>
      <c r="D764" s="3">
        <f t="shared" si="34"/>
        <v>34.745472003395918</v>
      </c>
      <c r="E764" s="26">
        <f t="shared" si="35"/>
        <v>41.062713331315919</v>
      </c>
    </row>
    <row r="765" spans="1:5">
      <c r="A765" s="2">
        <v>760</v>
      </c>
      <c r="B765" s="3">
        <v>3.7149086413940009</v>
      </c>
      <c r="C765" s="25">
        <f t="shared" si="33"/>
        <v>1.1200039559554776E-3</v>
      </c>
      <c r="D765" s="3">
        <f t="shared" si="34"/>
        <v>20.432376649006098</v>
      </c>
      <c r="E765" s="26">
        <f t="shared" si="35"/>
        <v>24.147285290400099</v>
      </c>
    </row>
    <row r="766" spans="1:5">
      <c r="A766" s="2">
        <v>761</v>
      </c>
      <c r="B766" s="3">
        <v>8.7831457932939951</v>
      </c>
      <c r="C766" s="25">
        <f t="shared" si="33"/>
        <v>2.6480215218782988E-3</v>
      </c>
      <c r="D766" s="3">
        <f t="shared" si="34"/>
        <v>48.308198218402133</v>
      </c>
      <c r="E766" s="26">
        <f t="shared" si="35"/>
        <v>57.09134401169613</v>
      </c>
    </row>
    <row r="767" spans="1:5">
      <c r="A767" s="2">
        <v>762</v>
      </c>
      <c r="B767" s="3">
        <v>3.8729815985139986</v>
      </c>
      <c r="C767" s="25">
        <f t="shared" si="33"/>
        <v>1.1676612079619612E-3</v>
      </c>
      <c r="D767" s="3">
        <f t="shared" si="34"/>
        <v>21.301794045145886</v>
      </c>
      <c r="E767" s="26">
        <f t="shared" si="35"/>
        <v>25.174775643659885</v>
      </c>
    </row>
    <row r="768" spans="1:5">
      <c r="A768" s="2">
        <v>763</v>
      </c>
      <c r="B768" s="3">
        <v>5.6031364233209988</v>
      </c>
      <c r="C768" s="25">
        <f t="shared" si="33"/>
        <v>1.6892837928641177E-3</v>
      </c>
      <c r="D768" s="3">
        <f t="shared" si="34"/>
        <v>30.817822150829379</v>
      </c>
      <c r="E768" s="26">
        <f t="shared" si="35"/>
        <v>36.420958574150376</v>
      </c>
    </row>
    <row r="769" spans="1:5">
      <c r="A769" s="2">
        <v>764</v>
      </c>
      <c r="B769" s="3">
        <v>11.160339136514008</v>
      </c>
      <c r="C769" s="25">
        <f t="shared" si="33"/>
        <v>3.3647190790700053E-3</v>
      </c>
      <c r="D769" s="3">
        <f t="shared" si="34"/>
        <v>61.383004208235306</v>
      </c>
      <c r="E769" s="26">
        <f t="shared" si="35"/>
        <v>72.543343344749317</v>
      </c>
    </row>
    <row r="770" spans="1:5">
      <c r="A770" s="2">
        <v>765</v>
      </c>
      <c r="B770" s="3">
        <v>7.8399410001359984</v>
      </c>
      <c r="C770" s="25">
        <f t="shared" si="33"/>
        <v>2.3636556863791199E-3</v>
      </c>
      <c r="D770" s="3">
        <f t="shared" si="34"/>
        <v>43.120475598197828</v>
      </c>
      <c r="E770" s="26">
        <f t="shared" si="35"/>
        <v>50.960416598333829</v>
      </c>
    </row>
    <row r="771" spans="1:5">
      <c r="A771" s="2">
        <v>766</v>
      </c>
      <c r="B771" s="3">
        <v>6.2506235529849983</v>
      </c>
      <c r="C771" s="25">
        <f t="shared" si="33"/>
        <v>1.8844940164947622E-3</v>
      </c>
      <c r="D771" s="3">
        <f t="shared" si="34"/>
        <v>34.379067442642075</v>
      </c>
      <c r="E771" s="26">
        <f t="shared" si="35"/>
        <v>40.629690995627072</v>
      </c>
    </row>
    <row r="772" spans="1:5">
      <c r="A772" s="2">
        <v>767</v>
      </c>
      <c r="B772" s="3">
        <v>4.3135428798499973</v>
      </c>
      <c r="C772" s="25">
        <f t="shared" si="33"/>
        <v>1.3004855720496809E-3</v>
      </c>
      <c r="D772" s="3">
        <f t="shared" si="34"/>
        <v>23.724926053541125</v>
      </c>
      <c r="E772" s="26">
        <f t="shared" si="35"/>
        <v>28.038468933391123</v>
      </c>
    </row>
    <row r="773" spans="1:5">
      <c r="A773" s="2">
        <v>768</v>
      </c>
      <c r="B773" s="3">
        <v>3.8970282575590005</v>
      </c>
      <c r="C773" s="25">
        <f t="shared" si="33"/>
        <v>1.174911010274141E-3</v>
      </c>
      <c r="D773" s="3">
        <f t="shared" si="34"/>
        <v>21.434053123951479</v>
      </c>
      <c r="E773" s="26">
        <f t="shared" si="35"/>
        <v>25.331081381510479</v>
      </c>
    </row>
    <row r="774" spans="1:5">
      <c r="A774" s="2">
        <v>769</v>
      </c>
      <c r="B774" s="3">
        <v>7.4967597401279971</v>
      </c>
      <c r="C774" s="25">
        <f t="shared" si="33"/>
        <v>2.260190323991496E-3</v>
      </c>
      <c r="D774" s="3">
        <f t="shared" si="34"/>
        <v>41.232943645128657</v>
      </c>
      <c r="E774" s="26">
        <f t="shared" si="35"/>
        <v>48.729703385256656</v>
      </c>
    </row>
    <row r="775" spans="1:5">
      <c r="A775" s="2">
        <v>770</v>
      </c>
      <c r="B775" s="3">
        <v>3.1688754599829996</v>
      </c>
      <c r="C775" s="25">
        <f t="shared" ref="C775:C838" si="36">SUM(B775/$B$2)</f>
        <v>9.553809780311021E-4</v>
      </c>
      <c r="D775" s="3">
        <f t="shared" ref="D775:D838" si="37">SUM(C775*$B$3)</f>
        <v>17.429138426367562</v>
      </c>
      <c r="E775" s="26">
        <f t="shared" ref="E775:E838" si="38">SUM(B775+(C775*$B$3))</f>
        <v>20.598013886350561</v>
      </c>
    </row>
    <row r="776" spans="1:5">
      <c r="A776" s="2">
        <v>771</v>
      </c>
      <c r="B776" s="3">
        <v>1.1094611043730001</v>
      </c>
      <c r="C776" s="25">
        <f t="shared" si="36"/>
        <v>3.3449027845008141E-4</v>
      </c>
      <c r="D776" s="3">
        <f t="shared" si="37"/>
        <v>6.1021492990107555</v>
      </c>
      <c r="E776" s="26">
        <f t="shared" si="38"/>
        <v>7.2116104033837551</v>
      </c>
    </row>
    <row r="777" spans="1:5">
      <c r="A777" s="2">
        <v>772</v>
      </c>
      <c r="B777" s="3">
        <v>5.9598719593889991</v>
      </c>
      <c r="C777" s="25">
        <f t="shared" si="36"/>
        <v>1.7968356198926636E-3</v>
      </c>
      <c r="D777" s="3">
        <f t="shared" si="37"/>
        <v>32.779904005496832</v>
      </c>
      <c r="E777" s="26">
        <f t="shared" si="38"/>
        <v>38.73977596488583</v>
      </c>
    </row>
    <row r="778" spans="1:5">
      <c r="A778" s="2">
        <v>773</v>
      </c>
      <c r="B778" s="3">
        <v>3.5567094737640006</v>
      </c>
      <c r="C778" s="25">
        <f t="shared" si="36"/>
        <v>1.0723086528731448E-3</v>
      </c>
      <c r="D778" s="3">
        <f t="shared" si="37"/>
        <v>19.562265082181</v>
      </c>
      <c r="E778" s="26">
        <f t="shared" si="38"/>
        <v>23.118974555945002</v>
      </c>
    </row>
    <row r="779" spans="1:5">
      <c r="A779" s="2">
        <v>774</v>
      </c>
      <c r="B779" s="3">
        <v>5.2416847505090001</v>
      </c>
      <c r="C779" s="25">
        <f t="shared" si="36"/>
        <v>1.5803101026566906E-3</v>
      </c>
      <c r="D779" s="3">
        <f t="shared" si="37"/>
        <v>28.829801062769249</v>
      </c>
      <c r="E779" s="26">
        <f t="shared" si="38"/>
        <v>34.071485813278251</v>
      </c>
    </row>
    <row r="780" spans="1:5">
      <c r="A780" s="2">
        <v>775</v>
      </c>
      <c r="B780" s="3">
        <v>3.5562595627670004</v>
      </c>
      <c r="C780" s="25">
        <f t="shared" si="36"/>
        <v>1.0721730096729719E-3</v>
      </c>
      <c r="D780" s="3">
        <f t="shared" si="37"/>
        <v>19.559790525782276</v>
      </c>
      <c r="E780" s="26">
        <f t="shared" si="38"/>
        <v>23.116050088549276</v>
      </c>
    </row>
    <row r="781" spans="1:5">
      <c r="A781" s="2">
        <v>776</v>
      </c>
      <c r="B781" s="3">
        <v>4.6712871661570015</v>
      </c>
      <c r="C781" s="25">
        <f t="shared" si="36"/>
        <v>1.4083415261422591E-3</v>
      </c>
      <c r="D781" s="3">
        <f t="shared" si="37"/>
        <v>25.692556137470106</v>
      </c>
      <c r="E781" s="26">
        <f t="shared" si="38"/>
        <v>30.363843303627107</v>
      </c>
    </row>
    <row r="782" spans="1:5">
      <c r="A782" s="2">
        <v>777</v>
      </c>
      <c r="B782" s="3">
        <v>2.8264429026630014</v>
      </c>
      <c r="C782" s="25">
        <f t="shared" si="36"/>
        <v>8.5214134124088673E-4</v>
      </c>
      <c r="D782" s="3">
        <f t="shared" si="37"/>
        <v>15.545724414490518</v>
      </c>
      <c r="E782" s="26">
        <f t="shared" si="38"/>
        <v>18.372167317153519</v>
      </c>
    </row>
    <row r="783" spans="1:5">
      <c r="A783" s="2">
        <v>778</v>
      </c>
      <c r="B783" s="3">
        <v>4.7702986394399982</v>
      </c>
      <c r="C783" s="25">
        <f t="shared" si="36"/>
        <v>1.4381923926013397E-3</v>
      </c>
      <c r="D783" s="3">
        <f t="shared" si="37"/>
        <v>26.237129345044888</v>
      </c>
      <c r="E783" s="26">
        <f t="shared" si="38"/>
        <v>31.007427984484885</v>
      </c>
    </row>
    <row r="784" spans="1:5">
      <c r="A784" s="2">
        <v>779</v>
      </c>
      <c r="B784" s="3">
        <v>1.2238260188049999</v>
      </c>
      <c r="C784" s="25">
        <f t="shared" si="36"/>
        <v>3.6897003796801256E-4</v>
      </c>
      <c r="D784" s="3">
        <f t="shared" si="37"/>
        <v>6.7311679997853515</v>
      </c>
      <c r="E784" s="26">
        <f t="shared" si="38"/>
        <v>7.9549940185903516</v>
      </c>
    </row>
    <row r="785" spans="1:5">
      <c r="A785" s="2">
        <v>780</v>
      </c>
      <c r="B785" s="3">
        <v>5.7119844784970013</v>
      </c>
      <c r="C785" s="25">
        <f t="shared" si="36"/>
        <v>1.7221002802029386E-3</v>
      </c>
      <c r="D785" s="3">
        <f t="shared" si="37"/>
        <v>31.416497562678355</v>
      </c>
      <c r="E785" s="26">
        <f t="shared" si="38"/>
        <v>37.12848204117536</v>
      </c>
    </row>
    <row r="786" spans="1:5">
      <c r="A786" s="2">
        <v>781</v>
      </c>
      <c r="B786" s="3">
        <v>5.0120644222260005</v>
      </c>
      <c r="C786" s="25">
        <f t="shared" si="36"/>
        <v>1.5110821078739571E-3</v>
      </c>
      <c r="D786" s="3">
        <f t="shared" si="37"/>
        <v>27.566865823536517</v>
      </c>
      <c r="E786" s="26">
        <f t="shared" si="38"/>
        <v>32.578930245762521</v>
      </c>
    </row>
    <row r="787" spans="1:5">
      <c r="A787" s="2">
        <v>782</v>
      </c>
      <c r="B787" s="3">
        <v>4.1619451384250006</v>
      </c>
      <c r="C787" s="25">
        <f t="shared" si="36"/>
        <v>1.2547805261118085E-3</v>
      </c>
      <c r="D787" s="3">
        <f t="shared" si="37"/>
        <v>22.891123004545591</v>
      </c>
      <c r="E787" s="26">
        <f t="shared" si="38"/>
        <v>27.053068142970591</v>
      </c>
    </row>
    <row r="788" spans="1:5">
      <c r="A788" s="2">
        <v>783</v>
      </c>
      <c r="B788" s="3">
        <v>5.1683545537139999</v>
      </c>
      <c r="C788" s="25">
        <f t="shared" si="36"/>
        <v>1.5582018576284697E-3</v>
      </c>
      <c r="D788" s="3">
        <f t="shared" si="37"/>
        <v>28.426477496755808</v>
      </c>
      <c r="E788" s="26">
        <f t="shared" si="38"/>
        <v>33.594832050469805</v>
      </c>
    </row>
    <row r="789" spans="1:5">
      <c r="A789" s="2">
        <v>784</v>
      </c>
      <c r="B789" s="3">
        <v>5.2957291456679991</v>
      </c>
      <c r="C789" s="25">
        <f t="shared" si="36"/>
        <v>1.5966038913385534E-3</v>
      </c>
      <c r="D789" s="3">
        <f t="shared" si="37"/>
        <v>29.127050751591213</v>
      </c>
      <c r="E789" s="26">
        <f t="shared" si="38"/>
        <v>34.422779897259211</v>
      </c>
    </row>
    <row r="790" spans="1:5">
      <c r="A790" s="2">
        <v>785</v>
      </c>
      <c r="B790" s="3">
        <v>4.5562499395790006</v>
      </c>
      <c r="C790" s="25">
        <f t="shared" si="36"/>
        <v>1.373659071932252E-3</v>
      </c>
      <c r="D790" s="3">
        <f t="shared" si="37"/>
        <v>25.059839651280353</v>
      </c>
      <c r="E790" s="26">
        <f t="shared" si="38"/>
        <v>29.616089590859353</v>
      </c>
    </row>
    <row r="791" spans="1:5">
      <c r="A791" s="2">
        <v>786</v>
      </c>
      <c r="B791" s="3">
        <v>16.295598682742991</v>
      </c>
      <c r="C791" s="25">
        <f t="shared" si="36"/>
        <v>4.9129431571933281E-3</v>
      </c>
      <c r="D791" s="3">
        <f t="shared" si="37"/>
        <v>89.627455786345166</v>
      </c>
      <c r="E791" s="26">
        <f t="shared" si="38"/>
        <v>105.92305446908816</v>
      </c>
    </row>
    <row r="792" spans="1:5">
      <c r="A792" s="2">
        <v>787</v>
      </c>
      <c r="B792" s="3">
        <v>4.5276008631659987</v>
      </c>
      <c r="C792" s="25">
        <f t="shared" si="36"/>
        <v>1.3650216915779957E-3</v>
      </c>
      <c r="D792" s="3">
        <f t="shared" si="37"/>
        <v>24.902266807255589</v>
      </c>
      <c r="E792" s="26">
        <f t="shared" si="38"/>
        <v>29.429867670421586</v>
      </c>
    </row>
    <row r="793" spans="1:5">
      <c r="A793" s="2">
        <v>788</v>
      </c>
      <c r="B793" s="3">
        <v>4.3713452018109988</v>
      </c>
      <c r="C793" s="25">
        <f t="shared" si="36"/>
        <v>1.3179123341881547E-3</v>
      </c>
      <c r="D793" s="3">
        <f t="shared" si="37"/>
        <v>24.042844723285615</v>
      </c>
      <c r="E793" s="26">
        <f t="shared" si="38"/>
        <v>28.414189925096615</v>
      </c>
    </row>
    <row r="794" spans="1:5">
      <c r="A794" s="2">
        <v>789</v>
      </c>
      <c r="B794" s="3">
        <v>8.3951958308380021</v>
      </c>
      <c r="C794" s="25">
        <f t="shared" si="36"/>
        <v>2.5310588897904085E-3</v>
      </c>
      <c r="D794" s="3">
        <f t="shared" si="37"/>
        <v>46.17443383304321</v>
      </c>
      <c r="E794" s="26">
        <f t="shared" si="38"/>
        <v>54.569629663881216</v>
      </c>
    </row>
    <row r="795" spans="1:5">
      <c r="A795" s="2">
        <v>790</v>
      </c>
      <c r="B795" s="3">
        <v>4.7028142513960027</v>
      </c>
      <c r="C795" s="25">
        <f t="shared" si="36"/>
        <v>1.417846594394537E-3</v>
      </c>
      <c r="D795" s="3">
        <f t="shared" si="37"/>
        <v>25.865958323750217</v>
      </c>
      <c r="E795" s="26">
        <f t="shared" si="38"/>
        <v>30.56877257514622</v>
      </c>
    </row>
    <row r="796" spans="1:5">
      <c r="A796" s="2">
        <v>791</v>
      </c>
      <c r="B796" s="3">
        <v>3.9114846248590021</v>
      </c>
      <c r="C796" s="25">
        <f t="shared" si="36"/>
        <v>1.1792694454680335E-3</v>
      </c>
      <c r="D796" s="3">
        <f t="shared" si="37"/>
        <v>21.513564619431801</v>
      </c>
      <c r="E796" s="26">
        <f t="shared" si="38"/>
        <v>25.425049244290804</v>
      </c>
    </row>
    <row r="797" spans="1:5">
      <c r="A797" s="2">
        <v>792</v>
      </c>
      <c r="B797" s="3">
        <v>3.0464106167790006</v>
      </c>
      <c r="C797" s="25">
        <f t="shared" si="36"/>
        <v>9.1845917938291862E-4</v>
      </c>
      <c r="D797" s="3">
        <f t="shared" si="37"/>
        <v>16.755569290716725</v>
      </c>
      <c r="E797" s="26">
        <f t="shared" si="38"/>
        <v>19.801979907495724</v>
      </c>
    </row>
    <row r="798" spans="1:5">
      <c r="A798" s="2">
        <v>793</v>
      </c>
      <c r="B798" s="3">
        <v>2.6827949972309999</v>
      </c>
      <c r="C798" s="25">
        <f t="shared" si="36"/>
        <v>8.0883308311688936E-4</v>
      </c>
      <c r="D798" s="3">
        <f t="shared" si="37"/>
        <v>14.755646274769136</v>
      </c>
      <c r="E798" s="26">
        <f t="shared" si="38"/>
        <v>17.438441272000137</v>
      </c>
    </row>
    <row r="799" spans="1:5">
      <c r="A799" s="2">
        <v>794</v>
      </c>
      <c r="B799" s="3">
        <v>7.2483705324739969</v>
      </c>
      <c r="C799" s="25">
        <f t="shared" si="36"/>
        <v>2.1853037192203122E-3</v>
      </c>
      <c r="D799" s="3">
        <f t="shared" si="37"/>
        <v>39.866777653915939</v>
      </c>
      <c r="E799" s="26">
        <f t="shared" si="38"/>
        <v>47.115148186389938</v>
      </c>
    </row>
    <row r="800" spans="1:5">
      <c r="A800" s="2">
        <v>795</v>
      </c>
      <c r="B800" s="3">
        <v>10.821079760315008</v>
      </c>
      <c r="C800" s="25">
        <f t="shared" si="36"/>
        <v>3.2624361213670983E-3</v>
      </c>
      <c r="D800" s="3">
        <f t="shared" si="37"/>
        <v>59.517043016359636</v>
      </c>
      <c r="E800" s="26">
        <f t="shared" si="38"/>
        <v>70.338122776674652</v>
      </c>
    </row>
    <row r="801" spans="1:5">
      <c r="A801" s="2">
        <v>796</v>
      </c>
      <c r="B801" s="3">
        <v>2.1413729734449989</v>
      </c>
      <c r="C801" s="25">
        <f t="shared" si="36"/>
        <v>6.4560031832561432E-4</v>
      </c>
      <c r="D801" s="3">
        <f t="shared" si="37"/>
        <v>11.777769889655247</v>
      </c>
      <c r="E801" s="26">
        <f t="shared" si="38"/>
        <v>13.919142863100245</v>
      </c>
    </row>
    <row r="802" spans="1:5">
      <c r="A802" s="2">
        <v>797</v>
      </c>
      <c r="B802" s="3">
        <v>3.9162794762419986</v>
      </c>
      <c r="C802" s="25">
        <f t="shared" si="36"/>
        <v>1.1807150402418419E-3</v>
      </c>
      <c r="D802" s="3">
        <f t="shared" si="37"/>
        <v>21.539936791372114</v>
      </c>
      <c r="E802" s="26">
        <f t="shared" si="38"/>
        <v>25.456216267614113</v>
      </c>
    </row>
    <row r="803" spans="1:5">
      <c r="A803" s="2">
        <v>798</v>
      </c>
      <c r="B803" s="3">
        <v>4.8192930521280024</v>
      </c>
      <c r="C803" s="25">
        <f t="shared" si="36"/>
        <v>1.4529636673021055E-3</v>
      </c>
      <c r="D803" s="3">
        <f t="shared" si="37"/>
        <v>26.506603614905394</v>
      </c>
      <c r="E803" s="26">
        <f t="shared" si="38"/>
        <v>31.325896667033398</v>
      </c>
    </row>
    <row r="804" spans="1:5">
      <c r="A804" s="2">
        <v>799</v>
      </c>
      <c r="B804" s="3">
        <v>3.317045919224999</v>
      </c>
      <c r="C804" s="25">
        <f t="shared" si="36"/>
        <v>1.0000527362158489E-3</v>
      </c>
      <c r="D804" s="3">
        <f t="shared" si="37"/>
        <v>18.244091073588702</v>
      </c>
      <c r="E804" s="26">
        <f t="shared" si="38"/>
        <v>21.561136992813701</v>
      </c>
    </row>
    <row r="805" spans="1:5">
      <c r="A805" s="2">
        <v>800</v>
      </c>
      <c r="B805" s="3">
        <v>7.5357162759669984</v>
      </c>
      <c r="C805" s="25">
        <f t="shared" si="36"/>
        <v>2.271935289604871E-3</v>
      </c>
      <c r="D805" s="3">
        <f t="shared" si="37"/>
        <v>41.447208567914025</v>
      </c>
      <c r="E805" s="26">
        <f t="shared" si="38"/>
        <v>48.982924843881023</v>
      </c>
    </row>
    <row r="806" spans="1:5">
      <c r="A806" s="2">
        <v>801</v>
      </c>
      <c r="B806" s="3">
        <v>6.4721921720360029</v>
      </c>
      <c r="C806" s="25">
        <f t="shared" si="36"/>
        <v>1.9512945098063817E-3</v>
      </c>
      <c r="D806" s="3">
        <f t="shared" si="37"/>
        <v>35.597717459389585</v>
      </c>
      <c r="E806" s="26">
        <f t="shared" si="38"/>
        <v>42.069909631425588</v>
      </c>
    </row>
    <row r="807" spans="1:5">
      <c r="A807" s="2">
        <v>802</v>
      </c>
      <c r="B807" s="3">
        <v>6.2588541931499986</v>
      </c>
      <c r="C807" s="25">
        <f t="shared" si="36"/>
        <v>1.8869754636674139E-3</v>
      </c>
      <c r="D807" s="3">
        <f t="shared" si="37"/>
        <v>34.424336803519445</v>
      </c>
      <c r="E807" s="26">
        <f t="shared" si="38"/>
        <v>40.683190996669445</v>
      </c>
    </row>
    <row r="808" spans="1:5">
      <c r="A808" s="2">
        <v>803</v>
      </c>
      <c r="B808" s="3">
        <v>5.3494915915560011</v>
      </c>
      <c r="C808" s="25">
        <f t="shared" si="36"/>
        <v>1.6128126754269313E-3</v>
      </c>
      <c r="D808" s="3">
        <f t="shared" si="37"/>
        <v>29.42274969064864</v>
      </c>
      <c r="E808" s="26">
        <f t="shared" si="38"/>
        <v>34.772241282204639</v>
      </c>
    </row>
    <row r="809" spans="1:5">
      <c r="A809" s="2">
        <v>804</v>
      </c>
      <c r="B809" s="3">
        <v>3.8183112417390017</v>
      </c>
      <c r="C809" s="25">
        <f t="shared" si="36"/>
        <v>1.1511786987612727E-3</v>
      </c>
      <c r="D809" s="3">
        <f t="shared" si="37"/>
        <v>21.00110150355404</v>
      </c>
      <c r="E809" s="26">
        <f t="shared" si="38"/>
        <v>24.819412745293043</v>
      </c>
    </row>
    <row r="810" spans="1:5">
      <c r="A810" s="2">
        <v>805</v>
      </c>
      <c r="B810" s="3">
        <v>1.4868911958780002</v>
      </c>
      <c r="C810" s="25">
        <f t="shared" si="36"/>
        <v>4.4828128554833761E-4</v>
      </c>
      <c r="D810" s="3">
        <f t="shared" si="37"/>
        <v>8.1780533205441586</v>
      </c>
      <c r="E810" s="26">
        <f t="shared" si="38"/>
        <v>9.6649445164221586</v>
      </c>
    </row>
    <row r="811" spans="1:5">
      <c r="A811" s="2">
        <v>806</v>
      </c>
      <c r="B811" s="3">
        <v>1.9041956376960003</v>
      </c>
      <c r="C811" s="25">
        <f t="shared" si="36"/>
        <v>5.7409396919446071E-4</v>
      </c>
      <c r="D811" s="3">
        <f t="shared" si="37"/>
        <v>10.473270338136574</v>
      </c>
      <c r="E811" s="26">
        <f t="shared" si="38"/>
        <v>12.377465975832575</v>
      </c>
    </row>
    <row r="812" spans="1:5">
      <c r="A812" s="2">
        <v>807</v>
      </c>
      <c r="B812" s="3">
        <v>4.9850127006949991</v>
      </c>
      <c r="C812" s="25">
        <f t="shared" si="36"/>
        <v>1.5029263123874878E-3</v>
      </c>
      <c r="D812" s="3">
        <f t="shared" si="37"/>
        <v>27.418078594379239</v>
      </c>
      <c r="E812" s="26">
        <f t="shared" si="38"/>
        <v>32.40309129507424</v>
      </c>
    </row>
    <row r="813" spans="1:5">
      <c r="A813" s="2">
        <v>808</v>
      </c>
      <c r="B813" s="3">
        <v>7.9270019057609993</v>
      </c>
      <c r="C813" s="25">
        <f t="shared" si="36"/>
        <v>2.3899035885812259E-3</v>
      </c>
      <c r="D813" s="3">
        <f t="shared" si="37"/>
        <v>43.599319464050232</v>
      </c>
      <c r="E813" s="26">
        <f t="shared" si="38"/>
        <v>51.526321369811228</v>
      </c>
    </row>
    <row r="814" spans="1:5">
      <c r="A814" s="2">
        <v>809</v>
      </c>
      <c r="B814" s="3">
        <v>6.7255223628379985</v>
      </c>
      <c r="C814" s="25">
        <f t="shared" si="36"/>
        <v>2.0276707664657438E-3</v>
      </c>
      <c r="D814" s="3">
        <f t="shared" si="37"/>
        <v>36.99105936216344</v>
      </c>
      <c r="E814" s="26">
        <f t="shared" si="38"/>
        <v>43.71658172500144</v>
      </c>
    </row>
    <row r="815" spans="1:5">
      <c r="A815" s="2">
        <v>810</v>
      </c>
      <c r="B815" s="3">
        <v>15.593867756160996</v>
      </c>
      <c r="C815" s="25">
        <f t="shared" si="36"/>
        <v>4.7013790274511719E-3</v>
      </c>
      <c r="D815" s="3">
        <f t="shared" si="37"/>
        <v>85.767864075686276</v>
      </c>
      <c r="E815" s="26">
        <f t="shared" si="38"/>
        <v>101.36173183184727</v>
      </c>
    </row>
    <row r="816" spans="1:5">
      <c r="A816" s="2">
        <v>811</v>
      </c>
      <c r="B816" s="3">
        <v>11.020812714106002</v>
      </c>
      <c r="C816" s="25">
        <f t="shared" si="36"/>
        <v>3.3226534025911775E-3</v>
      </c>
      <c r="D816" s="3">
        <f t="shared" si="37"/>
        <v>60.615594645759785</v>
      </c>
      <c r="E816" s="26">
        <f t="shared" si="38"/>
        <v>71.636407359865785</v>
      </c>
    </row>
    <row r="817" spans="1:5">
      <c r="A817" s="2">
        <v>812</v>
      </c>
      <c r="B817" s="3">
        <v>12.130916301866</v>
      </c>
      <c r="C817" s="25">
        <f t="shared" si="36"/>
        <v>3.6573373826916992E-3</v>
      </c>
      <c r="D817" s="3">
        <f t="shared" si="37"/>
        <v>66.721277668967033</v>
      </c>
      <c r="E817" s="26">
        <f t="shared" si="38"/>
        <v>78.852193970833028</v>
      </c>
    </row>
    <row r="818" spans="1:5">
      <c r="A818" s="2">
        <v>813</v>
      </c>
      <c r="B818" s="3">
        <v>7.0760565432469953</v>
      </c>
      <c r="C818" s="25">
        <f t="shared" si="36"/>
        <v>2.1333529532040875E-3</v>
      </c>
      <c r="D818" s="3">
        <f t="shared" si="37"/>
        <v>38.919033127833131</v>
      </c>
      <c r="E818" s="26">
        <f t="shared" si="38"/>
        <v>45.995089671080123</v>
      </c>
    </row>
    <row r="819" spans="1:5">
      <c r="A819" s="2">
        <v>814</v>
      </c>
      <c r="B819" s="3">
        <v>19.090970429211001</v>
      </c>
      <c r="C819" s="25">
        <f t="shared" si="36"/>
        <v>5.7557168877568647E-3</v>
      </c>
      <c r="D819" s="3">
        <f t="shared" si="37"/>
        <v>105.00228567082701</v>
      </c>
      <c r="E819" s="26">
        <f t="shared" si="38"/>
        <v>124.093256100038</v>
      </c>
    </row>
    <row r="820" spans="1:5">
      <c r="A820" s="2">
        <v>815</v>
      </c>
      <c r="B820" s="3">
        <v>12.643021281560983</v>
      </c>
      <c r="C820" s="25">
        <f t="shared" si="36"/>
        <v>3.8117313822457924E-3</v>
      </c>
      <c r="D820" s="3">
        <f t="shared" si="37"/>
        <v>69.537907319658302</v>
      </c>
      <c r="E820" s="26">
        <f t="shared" si="38"/>
        <v>82.180928601219279</v>
      </c>
    </row>
    <row r="821" spans="1:5">
      <c r="A821" s="2">
        <v>816</v>
      </c>
      <c r="B821" s="3">
        <v>6.1772367772940031</v>
      </c>
      <c r="C821" s="25">
        <f t="shared" si="36"/>
        <v>1.8623687135538292E-3</v>
      </c>
      <c r="D821" s="3">
        <f t="shared" si="37"/>
        <v>33.975432686926553</v>
      </c>
      <c r="E821" s="26">
        <f t="shared" si="38"/>
        <v>40.152669464220558</v>
      </c>
    </row>
    <row r="822" spans="1:5">
      <c r="A822" s="2">
        <v>817</v>
      </c>
      <c r="B822" s="3">
        <v>5.2314280355299996</v>
      </c>
      <c r="C822" s="25">
        <f t="shared" si="36"/>
        <v>1.5772178162883029E-3</v>
      </c>
      <c r="D822" s="3">
        <f t="shared" si="37"/>
        <v>28.773388083645813</v>
      </c>
      <c r="E822" s="26">
        <f t="shared" si="38"/>
        <v>34.004816119175814</v>
      </c>
    </row>
    <row r="823" spans="1:5">
      <c r="A823" s="2">
        <v>818</v>
      </c>
      <c r="B823" s="3">
        <v>8.9948980550649988</v>
      </c>
      <c r="C823" s="25">
        <f t="shared" si="36"/>
        <v>2.7118624918077909E-3</v>
      </c>
      <c r="D823" s="3">
        <f t="shared" si="37"/>
        <v>49.472857268310975</v>
      </c>
      <c r="E823" s="26">
        <f t="shared" si="38"/>
        <v>58.467755323375975</v>
      </c>
    </row>
    <row r="824" spans="1:5">
      <c r="A824" s="2">
        <v>819</v>
      </c>
      <c r="B824" s="3">
        <v>4.2118957348540027</v>
      </c>
      <c r="C824" s="25">
        <f t="shared" si="36"/>
        <v>1.2698400796576058E-3</v>
      </c>
      <c r="D824" s="3">
        <f t="shared" si="37"/>
        <v>23.16585638256398</v>
      </c>
      <c r="E824" s="26">
        <f t="shared" si="38"/>
        <v>27.377752117417984</v>
      </c>
    </row>
    <row r="825" spans="1:5">
      <c r="A825" s="2">
        <v>820</v>
      </c>
      <c r="B825" s="3">
        <v>2.3522168762259996</v>
      </c>
      <c r="C825" s="25">
        <f t="shared" si="36"/>
        <v>7.0916742804468414E-4</v>
      </c>
      <c r="D825" s="3">
        <f t="shared" si="37"/>
        <v>12.937432872417391</v>
      </c>
      <c r="E825" s="26">
        <f t="shared" si="38"/>
        <v>15.289649748643392</v>
      </c>
    </row>
    <row r="826" spans="1:5">
      <c r="A826" s="2">
        <v>821</v>
      </c>
      <c r="B826" s="3">
        <v>5.1840495350540037</v>
      </c>
      <c r="C826" s="25">
        <f t="shared" si="36"/>
        <v>1.5629337212855138E-3</v>
      </c>
      <c r="D826" s="3">
        <f t="shared" si="37"/>
        <v>28.512801495861677</v>
      </c>
      <c r="E826" s="26">
        <f t="shared" si="38"/>
        <v>33.696851030915681</v>
      </c>
    </row>
    <row r="827" spans="1:5">
      <c r="A827" s="2">
        <v>822</v>
      </c>
      <c r="B827" s="3">
        <v>2.9761233920739989</v>
      </c>
      <c r="C827" s="25">
        <f t="shared" si="36"/>
        <v>8.972683568562054E-4</v>
      </c>
      <c r="D827" s="3">
        <f t="shared" si="37"/>
        <v>16.368982381745791</v>
      </c>
      <c r="E827" s="26">
        <f t="shared" si="38"/>
        <v>19.345105773819789</v>
      </c>
    </row>
    <row r="828" spans="1:5">
      <c r="A828" s="2">
        <v>823</v>
      </c>
      <c r="B828" s="3">
        <v>2.0076055401219999</v>
      </c>
      <c r="C828" s="25">
        <f t="shared" si="36"/>
        <v>6.0527091349708796E-4</v>
      </c>
      <c r="D828" s="3">
        <f t="shared" si="37"/>
        <v>11.042035354875217</v>
      </c>
      <c r="E828" s="26">
        <f t="shared" si="38"/>
        <v>13.049640894997218</v>
      </c>
    </row>
    <row r="829" spans="1:5">
      <c r="A829" s="2">
        <v>824</v>
      </c>
      <c r="B829" s="3">
        <v>17.432694258401003</v>
      </c>
      <c r="C829" s="25">
        <f t="shared" si="36"/>
        <v>5.2557649237492208E-3</v>
      </c>
      <c r="D829" s="3">
        <f t="shared" si="37"/>
        <v>95.8815974976322</v>
      </c>
      <c r="E829" s="26">
        <f t="shared" si="38"/>
        <v>113.3142917560332</v>
      </c>
    </row>
    <row r="830" spans="1:5">
      <c r="A830" s="2">
        <v>825</v>
      </c>
      <c r="B830" s="3">
        <v>7.0940314327279967</v>
      </c>
      <c r="C830" s="25">
        <f t="shared" si="36"/>
        <v>2.1387721840035374E-3</v>
      </c>
      <c r="D830" s="3">
        <f t="shared" si="37"/>
        <v>39.017896854388269</v>
      </c>
      <c r="E830" s="26">
        <f t="shared" si="38"/>
        <v>46.111928287116264</v>
      </c>
    </row>
    <row r="831" spans="1:5">
      <c r="A831" s="2">
        <v>826</v>
      </c>
      <c r="B831" s="3">
        <v>7.0039245389379969</v>
      </c>
      <c r="C831" s="25">
        <f t="shared" si="36"/>
        <v>2.111605949986598E-3</v>
      </c>
      <c r="D831" s="3">
        <f t="shared" si="37"/>
        <v>38.522299742773058</v>
      </c>
      <c r="E831" s="26">
        <f t="shared" si="38"/>
        <v>45.526224281711052</v>
      </c>
    </row>
    <row r="832" spans="1:5">
      <c r="A832" s="2">
        <v>827</v>
      </c>
      <c r="B832" s="3">
        <v>2.8736940579020001</v>
      </c>
      <c r="C832" s="25">
        <f t="shared" si="36"/>
        <v>8.6638704306016116E-4</v>
      </c>
      <c r="D832" s="3">
        <f t="shared" si="37"/>
        <v>15.805610590475075</v>
      </c>
      <c r="E832" s="26">
        <f t="shared" si="38"/>
        <v>18.679304648377077</v>
      </c>
    </row>
    <row r="833" spans="1:5">
      <c r="A833" s="2">
        <v>828</v>
      </c>
      <c r="B833" s="3">
        <v>0.60797178057000001</v>
      </c>
      <c r="C833" s="25">
        <f t="shared" si="36"/>
        <v>1.8329678198820515E-4</v>
      </c>
      <c r="D833" s="3">
        <f t="shared" si="37"/>
        <v>3.3439068390957032</v>
      </c>
      <c r="E833" s="26">
        <f t="shared" si="38"/>
        <v>3.9518786196657034</v>
      </c>
    </row>
    <row r="834" spans="1:5">
      <c r="A834" s="2">
        <v>829</v>
      </c>
      <c r="B834" s="3">
        <v>2.1709262377399998</v>
      </c>
      <c r="C834" s="25">
        <f t="shared" si="36"/>
        <v>6.5451030134726362E-4</v>
      </c>
      <c r="D834" s="3">
        <f t="shared" si="37"/>
        <v>11.940315859307004</v>
      </c>
      <c r="E834" s="26">
        <f t="shared" si="38"/>
        <v>14.111242097047004</v>
      </c>
    </row>
    <row r="835" spans="1:5">
      <c r="A835" s="2">
        <v>830</v>
      </c>
      <c r="B835" s="3">
        <v>3.7530158667109994</v>
      </c>
      <c r="C835" s="25">
        <f t="shared" si="36"/>
        <v>1.1314928638198468E-3</v>
      </c>
      <c r="D835" s="3">
        <f t="shared" si="37"/>
        <v>20.641970277244898</v>
      </c>
      <c r="E835" s="26">
        <f t="shared" si="38"/>
        <v>24.394986143955897</v>
      </c>
    </row>
    <row r="836" spans="1:5">
      <c r="A836" s="2">
        <v>831</v>
      </c>
      <c r="B836" s="3">
        <v>1.6314325906560001</v>
      </c>
      <c r="C836" s="25">
        <f t="shared" si="36"/>
        <v>4.9185892084919797E-4</v>
      </c>
      <c r="D836" s="3">
        <f t="shared" si="37"/>
        <v>8.9730457428527082</v>
      </c>
      <c r="E836" s="26">
        <f t="shared" si="38"/>
        <v>10.604478333508709</v>
      </c>
    </row>
    <row r="837" spans="1:5">
      <c r="A837" s="2">
        <v>832</v>
      </c>
      <c r="B837" s="3">
        <v>6.2191307687270001</v>
      </c>
      <c r="C837" s="25">
        <f t="shared" si="36"/>
        <v>1.8749992896096954E-3</v>
      </c>
      <c r="D837" s="3">
        <f t="shared" si="37"/>
        <v>34.205853915258032</v>
      </c>
      <c r="E837" s="26">
        <f t="shared" si="38"/>
        <v>40.424984683985031</v>
      </c>
    </row>
    <row r="838" spans="1:5">
      <c r="A838" s="2">
        <v>833</v>
      </c>
      <c r="B838" s="3">
        <v>2.9842059483630003</v>
      </c>
      <c r="C838" s="25">
        <f t="shared" si="36"/>
        <v>8.9970515837456454E-4</v>
      </c>
      <c r="D838" s="3">
        <f t="shared" si="37"/>
        <v>16.413437266192613</v>
      </c>
      <c r="E838" s="26">
        <f t="shared" si="38"/>
        <v>19.397643214555615</v>
      </c>
    </row>
    <row r="839" spans="1:5">
      <c r="A839" s="2">
        <v>834</v>
      </c>
      <c r="B839" s="3">
        <v>4.3004204876300003</v>
      </c>
      <c r="C839" s="25">
        <f t="shared" ref="C839:C902" si="39">SUM(B839/$B$2)</f>
        <v>1.2965293156200527E-3</v>
      </c>
      <c r="D839" s="3">
        <f t="shared" ref="D839:D902" si="40">SUM(C839*$B$3)</f>
        <v>23.652751557138338</v>
      </c>
      <c r="E839" s="26">
        <f t="shared" ref="E839:E902" si="41">SUM(B839+(C839*$B$3))</f>
        <v>27.953172044768337</v>
      </c>
    </row>
    <row r="840" spans="1:5">
      <c r="A840" s="2">
        <v>835</v>
      </c>
      <c r="B840" s="3">
        <v>1.7051703836480001</v>
      </c>
      <c r="C840" s="25">
        <f t="shared" si="39"/>
        <v>5.1409005163239696E-4</v>
      </c>
      <c r="D840" s="3">
        <f t="shared" si="40"/>
        <v>9.3786111295464796</v>
      </c>
      <c r="E840" s="26">
        <f t="shared" si="41"/>
        <v>11.083781513194479</v>
      </c>
    </row>
    <row r="841" spans="1:5">
      <c r="A841" s="2">
        <v>836</v>
      </c>
      <c r="B841" s="3">
        <v>9.4925608191060018</v>
      </c>
      <c r="C841" s="25">
        <f t="shared" si="39"/>
        <v>2.8619023227330824E-3</v>
      </c>
      <c r="D841" s="3">
        <f t="shared" si="40"/>
        <v>52.210053259019254</v>
      </c>
      <c r="E841" s="26">
        <f t="shared" si="41"/>
        <v>61.702614078125258</v>
      </c>
    </row>
    <row r="842" spans="1:5">
      <c r="A842" s="2">
        <v>837</v>
      </c>
      <c r="B842" s="3">
        <v>13.681205128495</v>
      </c>
      <c r="C842" s="25">
        <f t="shared" si="39"/>
        <v>4.1247323542263174E-3</v>
      </c>
      <c r="D842" s="3">
        <f t="shared" si="40"/>
        <v>75.248024428624404</v>
      </c>
      <c r="E842" s="26">
        <f t="shared" si="41"/>
        <v>88.929229557119399</v>
      </c>
    </row>
    <row r="843" spans="1:5">
      <c r="A843" s="2">
        <v>838</v>
      </c>
      <c r="B843" s="3">
        <v>2.4923835578550011</v>
      </c>
      <c r="C843" s="25">
        <f t="shared" si="39"/>
        <v>7.5142613561244946E-4</v>
      </c>
      <c r="D843" s="3">
        <f t="shared" si="40"/>
        <v>13.70836392594941</v>
      </c>
      <c r="E843" s="26">
        <f t="shared" si="41"/>
        <v>16.20074748380441</v>
      </c>
    </row>
    <row r="844" spans="1:5">
      <c r="A844" s="2">
        <v>839</v>
      </c>
      <c r="B844" s="3">
        <v>4.1265923555850001</v>
      </c>
      <c r="C844" s="25">
        <f t="shared" si="39"/>
        <v>1.2441220522549717E-3</v>
      </c>
      <c r="D844" s="3">
        <f t="shared" si="40"/>
        <v>22.696679091032191</v>
      </c>
      <c r="E844" s="26">
        <f t="shared" si="41"/>
        <v>26.823271446617191</v>
      </c>
    </row>
    <row r="845" spans="1:5">
      <c r="A845" s="2">
        <v>840</v>
      </c>
      <c r="B845" s="3">
        <v>1.6772497929890005</v>
      </c>
      <c r="C845" s="25">
        <f t="shared" si="39"/>
        <v>5.0567230169307165E-4</v>
      </c>
      <c r="D845" s="3">
        <f t="shared" si="40"/>
        <v>9.2250450315136252</v>
      </c>
      <c r="E845" s="26">
        <f t="shared" si="41"/>
        <v>10.902294824502626</v>
      </c>
    </row>
    <row r="846" spans="1:5">
      <c r="A846" s="2">
        <v>841</v>
      </c>
      <c r="B846" s="3">
        <v>5.0663220543149992</v>
      </c>
      <c r="C846" s="25">
        <f t="shared" si="39"/>
        <v>1.527440185136835E-3</v>
      </c>
      <c r="D846" s="3">
        <f t="shared" si="40"/>
        <v>27.865288337235164</v>
      </c>
      <c r="E846" s="26">
        <f t="shared" si="41"/>
        <v>32.931610391550166</v>
      </c>
    </row>
    <row r="847" spans="1:5">
      <c r="A847" s="2">
        <v>842</v>
      </c>
      <c r="B847" s="3">
        <v>3.2779479562770009</v>
      </c>
      <c r="C847" s="25">
        <f t="shared" si="39"/>
        <v>9.882651318899652E-4</v>
      </c>
      <c r="D847" s="3">
        <f t="shared" si="40"/>
        <v>18.029048287270651</v>
      </c>
      <c r="E847" s="26">
        <f t="shared" si="41"/>
        <v>21.306996243547651</v>
      </c>
    </row>
    <row r="848" spans="1:5">
      <c r="A848" s="2">
        <v>843</v>
      </c>
      <c r="B848" s="3">
        <v>7.7639775088609992</v>
      </c>
      <c r="C848" s="25">
        <f t="shared" si="39"/>
        <v>2.3407535321274173E-3</v>
      </c>
      <c r="D848" s="3">
        <f t="shared" si="40"/>
        <v>42.70266864380612</v>
      </c>
      <c r="E848" s="26">
        <f t="shared" si="41"/>
        <v>50.466646152667117</v>
      </c>
    </row>
    <row r="849" spans="1:5">
      <c r="A849" s="2">
        <v>844</v>
      </c>
      <c r="B849" s="3">
        <v>6.2666245485340033</v>
      </c>
      <c r="C849" s="25">
        <f t="shared" si="39"/>
        <v>1.8893181400585078E-3</v>
      </c>
      <c r="D849" s="3">
        <f t="shared" si="40"/>
        <v>34.467074551127425</v>
      </c>
      <c r="E849" s="26">
        <f t="shared" si="41"/>
        <v>40.733699099661429</v>
      </c>
    </row>
    <row r="850" spans="1:5">
      <c r="A850" s="2">
        <v>845</v>
      </c>
      <c r="B850" s="3">
        <v>5.0670899704659984</v>
      </c>
      <c r="C850" s="25">
        <f t="shared" si="39"/>
        <v>1.5276717033812887E-3</v>
      </c>
      <c r="D850" s="3">
        <f t="shared" si="40"/>
        <v>27.869511954434589</v>
      </c>
      <c r="E850" s="26">
        <f t="shared" si="41"/>
        <v>32.936601924900586</v>
      </c>
    </row>
    <row r="851" spans="1:5">
      <c r="A851" s="2">
        <v>846</v>
      </c>
      <c r="B851" s="3">
        <v>4.0051191849179997</v>
      </c>
      <c r="C851" s="25">
        <f t="shared" si="39"/>
        <v>1.2074992319321431E-3</v>
      </c>
      <c r="D851" s="3">
        <f t="shared" si="40"/>
        <v>22.028564255539006</v>
      </c>
      <c r="E851" s="26">
        <f t="shared" si="41"/>
        <v>26.033683440457004</v>
      </c>
    </row>
    <row r="852" spans="1:5">
      <c r="A852" s="2">
        <v>847</v>
      </c>
      <c r="B852" s="3">
        <v>1.7690091711910001</v>
      </c>
      <c r="C852" s="25">
        <f t="shared" si="39"/>
        <v>5.3333674152265798E-4</v>
      </c>
      <c r="D852" s="3">
        <f t="shared" si="40"/>
        <v>9.7297309760375068</v>
      </c>
      <c r="E852" s="26">
        <f t="shared" si="41"/>
        <v>11.498740147228506</v>
      </c>
    </row>
    <row r="853" spans="1:5">
      <c r="A853" s="2">
        <v>848</v>
      </c>
      <c r="B853" s="3">
        <v>3.5665693302459975</v>
      </c>
      <c r="C853" s="25">
        <f t="shared" si="39"/>
        <v>1.0752812907845971E-3</v>
      </c>
      <c r="D853" s="3">
        <f t="shared" si="40"/>
        <v>19.616495299069918</v>
      </c>
      <c r="E853" s="26">
        <f t="shared" si="41"/>
        <v>23.183064629315915</v>
      </c>
    </row>
    <row r="854" spans="1:5">
      <c r="A854" s="2">
        <v>849</v>
      </c>
      <c r="B854" s="3">
        <v>4.0720633564590019</v>
      </c>
      <c r="C854" s="25">
        <f t="shared" si="39"/>
        <v>1.2276821608253688E-3</v>
      </c>
      <c r="D854" s="3">
        <f t="shared" si="40"/>
        <v>22.396764030935952</v>
      </c>
      <c r="E854" s="26">
        <f t="shared" si="41"/>
        <v>26.468827387394953</v>
      </c>
    </row>
    <row r="855" spans="1:5">
      <c r="A855" s="2">
        <v>850</v>
      </c>
      <c r="B855" s="3">
        <v>5.7004846188099982</v>
      </c>
      <c r="C855" s="25">
        <f t="shared" si="39"/>
        <v>1.7186331994249997E-3</v>
      </c>
      <c r="D855" s="3">
        <f t="shared" si="40"/>
        <v>31.353247160792996</v>
      </c>
      <c r="E855" s="26">
        <f t="shared" si="41"/>
        <v>37.053731779602998</v>
      </c>
    </row>
    <row r="856" spans="1:5">
      <c r="A856" s="2">
        <v>851</v>
      </c>
      <c r="B856" s="3">
        <v>7.0230594670469966</v>
      </c>
      <c r="C856" s="25">
        <f t="shared" si="39"/>
        <v>2.1173749196296741E-3</v>
      </c>
      <c r="D856" s="3">
        <f t="shared" si="40"/>
        <v>38.62754380016878</v>
      </c>
      <c r="E856" s="26">
        <f t="shared" si="41"/>
        <v>45.650603267215779</v>
      </c>
    </row>
    <row r="857" spans="1:5">
      <c r="A857" s="2">
        <v>852</v>
      </c>
      <c r="B857" s="3">
        <v>5.4044160783420034</v>
      </c>
      <c r="C857" s="25">
        <f t="shared" si="39"/>
        <v>1.6293718020212434E-3</v>
      </c>
      <c r="D857" s="3">
        <f t="shared" si="40"/>
        <v>29.724839973236005</v>
      </c>
      <c r="E857" s="26">
        <f t="shared" si="41"/>
        <v>35.129256051578011</v>
      </c>
    </row>
    <row r="858" spans="1:5">
      <c r="A858" s="2">
        <v>853</v>
      </c>
      <c r="B858" s="3">
        <v>4.2975278952450013</v>
      </c>
      <c r="C858" s="25">
        <f t="shared" si="39"/>
        <v>1.2956572309399434E-3</v>
      </c>
      <c r="D858" s="3">
        <f t="shared" si="40"/>
        <v>23.636842003820178</v>
      </c>
      <c r="E858" s="26">
        <f t="shared" si="41"/>
        <v>27.934369899065178</v>
      </c>
    </row>
    <row r="859" spans="1:5">
      <c r="A859" s="2">
        <v>854</v>
      </c>
      <c r="B859" s="3">
        <v>2.1632859624579996</v>
      </c>
      <c r="C859" s="25">
        <f t="shared" si="39"/>
        <v>6.5220684267130059E-4</v>
      </c>
      <c r="D859" s="3">
        <f t="shared" si="40"/>
        <v>11.898293565535242</v>
      </c>
      <c r="E859" s="26">
        <f t="shared" si="41"/>
        <v>14.061579527993242</v>
      </c>
    </row>
    <row r="860" spans="1:5">
      <c r="A860" s="2">
        <v>855</v>
      </c>
      <c r="B860" s="3">
        <v>2.952446125673001</v>
      </c>
      <c r="C860" s="25">
        <f t="shared" si="39"/>
        <v>8.9012992234940727E-4</v>
      </c>
      <c r="D860" s="3">
        <f t="shared" si="40"/>
        <v>16.23875500018022</v>
      </c>
      <c r="E860" s="26">
        <f t="shared" si="41"/>
        <v>19.191201125853219</v>
      </c>
    </row>
    <row r="861" spans="1:5">
      <c r="A861" s="2">
        <v>856</v>
      </c>
      <c r="B861" s="3">
        <v>2.687719827559</v>
      </c>
      <c r="C861" s="25">
        <f t="shared" si="39"/>
        <v>8.1031786510810935E-4</v>
      </c>
      <c r="D861" s="3">
        <f t="shared" si="40"/>
        <v>14.782733344171838</v>
      </c>
      <c r="E861" s="26">
        <f t="shared" si="41"/>
        <v>17.470453171730838</v>
      </c>
    </row>
    <row r="862" spans="1:5">
      <c r="A862" s="2">
        <v>857</v>
      </c>
      <c r="B862" s="3">
        <v>3.5350683983530002</v>
      </c>
      <c r="C862" s="25">
        <f t="shared" si="39"/>
        <v>1.0657841074774991E-3</v>
      </c>
      <c r="D862" s="3">
        <f t="shared" si="40"/>
        <v>19.443236958861881</v>
      </c>
      <c r="E862" s="26">
        <f t="shared" si="41"/>
        <v>22.978305357214882</v>
      </c>
    </row>
    <row r="863" spans="1:5">
      <c r="A863" s="2">
        <v>858</v>
      </c>
      <c r="B863" s="3">
        <v>1.7348832891669996</v>
      </c>
      <c r="C863" s="25">
        <f t="shared" si="39"/>
        <v>5.2304816472120849E-4</v>
      </c>
      <c r="D863" s="3">
        <f t="shared" si="40"/>
        <v>9.5420351422222556</v>
      </c>
      <c r="E863" s="26">
        <f t="shared" si="41"/>
        <v>11.276918431389255</v>
      </c>
    </row>
    <row r="864" spans="1:5">
      <c r="A864" s="2">
        <v>859</v>
      </c>
      <c r="B864" s="3">
        <v>2.8863518150520004</v>
      </c>
      <c r="C864" s="25">
        <f t="shared" si="39"/>
        <v>8.7020321714410972E-4</v>
      </c>
      <c r="D864" s="3">
        <f t="shared" si="40"/>
        <v>15.875229546575007</v>
      </c>
      <c r="E864" s="26">
        <f t="shared" si="41"/>
        <v>18.761581361627009</v>
      </c>
    </row>
    <row r="865" spans="1:5">
      <c r="A865" s="2">
        <v>860</v>
      </c>
      <c r="B865" s="3">
        <v>1.577359589252</v>
      </c>
      <c r="C865" s="25">
        <f t="shared" si="39"/>
        <v>4.7555650770017885E-4</v>
      </c>
      <c r="D865" s="3">
        <f t="shared" si="40"/>
        <v>8.6756387167638565</v>
      </c>
      <c r="E865" s="26">
        <f t="shared" si="41"/>
        <v>10.252998306015856</v>
      </c>
    </row>
    <row r="866" spans="1:5">
      <c r="A866" s="2">
        <v>861</v>
      </c>
      <c r="B866" s="3">
        <v>3.079457457335999</v>
      </c>
      <c r="C866" s="25">
        <f t="shared" si="39"/>
        <v>9.2842243709086029E-4</v>
      </c>
      <c r="D866" s="3">
        <f t="shared" si="40"/>
        <v>16.937330286342949</v>
      </c>
      <c r="E866" s="26">
        <f t="shared" si="41"/>
        <v>20.016787743678947</v>
      </c>
    </row>
    <row r="867" spans="1:5">
      <c r="A867" s="2">
        <v>862</v>
      </c>
      <c r="B867" s="3">
        <v>2.4817498997220007</v>
      </c>
      <c r="C867" s="25">
        <f t="shared" si="39"/>
        <v>7.4822020504324732E-4</v>
      </c>
      <c r="D867" s="3">
        <f t="shared" si="40"/>
        <v>13.649877721010412</v>
      </c>
      <c r="E867" s="26">
        <f t="shared" si="41"/>
        <v>16.131627620732413</v>
      </c>
    </row>
    <row r="868" spans="1:5">
      <c r="A868" s="2">
        <v>863</v>
      </c>
      <c r="B868" s="3">
        <v>4.0214553208359991</v>
      </c>
      <c r="C868" s="25">
        <f t="shared" si="39"/>
        <v>1.2124243966183789E-3</v>
      </c>
      <c r="D868" s="3">
        <f t="shared" si="40"/>
        <v>22.11841467025625</v>
      </c>
      <c r="E868" s="26">
        <f t="shared" si="41"/>
        <v>26.139869991092247</v>
      </c>
    </row>
    <row r="869" spans="1:5">
      <c r="A869" s="2">
        <v>864</v>
      </c>
      <c r="B869" s="3">
        <v>1.7333635201890001</v>
      </c>
      <c r="C869" s="25">
        <f t="shared" si="39"/>
        <v>5.2258997114720471E-4</v>
      </c>
      <c r="D869" s="3">
        <f t="shared" si="40"/>
        <v>9.5336762577447338</v>
      </c>
      <c r="E869" s="26">
        <f t="shared" si="41"/>
        <v>11.267039777933734</v>
      </c>
    </row>
    <row r="870" spans="1:5">
      <c r="A870" s="2">
        <v>865</v>
      </c>
      <c r="B870" s="3">
        <v>2.6294334646210009</v>
      </c>
      <c r="C870" s="25">
        <f t="shared" si="39"/>
        <v>7.9274516995716767E-4</v>
      </c>
      <c r="D870" s="3">
        <f t="shared" si="40"/>
        <v>14.462152399655535</v>
      </c>
      <c r="E870" s="26">
        <f t="shared" si="41"/>
        <v>17.091585864276535</v>
      </c>
    </row>
    <row r="871" spans="1:5">
      <c r="A871" s="2">
        <v>866</v>
      </c>
      <c r="B871" s="3">
        <v>3.189490287478999</v>
      </c>
      <c r="C871" s="25">
        <f t="shared" si="39"/>
        <v>9.615961210065146E-4</v>
      </c>
      <c r="D871" s="3">
        <f t="shared" si="40"/>
        <v>17.542522081421456</v>
      </c>
      <c r="E871" s="26">
        <f t="shared" si="41"/>
        <v>20.732012368900456</v>
      </c>
    </row>
    <row r="872" spans="1:5">
      <c r="A872" s="2">
        <v>867</v>
      </c>
      <c r="B872" s="3">
        <v>3.4719613380400007</v>
      </c>
      <c r="C872" s="25">
        <f t="shared" si="39"/>
        <v>1.0467580252714081E-3</v>
      </c>
      <c r="D872" s="3">
        <f t="shared" si="40"/>
        <v>19.09614168681156</v>
      </c>
      <c r="E872" s="26">
        <f t="shared" si="41"/>
        <v>22.56810302485156</v>
      </c>
    </row>
    <row r="873" spans="1:5">
      <c r="A873" s="2">
        <v>868</v>
      </c>
      <c r="B873" s="3">
        <v>1.5551848416749996</v>
      </c>
      <c r="C873" s="25">
        <f t="shared" si="39"/>
        <v>4.6887106603633351E-4</v>
      </c>
      <c r="D873" s="3">
        <f t="shared" si="40"/>
        <v>8.5536753420683507</v>
      </c>
      <c r="E873" s="26">
        <f t="shared" si="41"/>
        <v>10.108860183743349</v>
      </c>
    </row>
    <row r="874" spans="1:5">
      <c r="A874" s="2">
        <v>869</v>
      </c>
      <c r="B874" s="3">
        <v>3.0267821517139999</v>
      </c>
      <c r="C874" s="25">
        <f t="shared" si="39"/>
        <v>9.1254141379450691E-4</v>
      </c>
      <c r="D874" s="3">
        <f t="shared" si="40"/>
        <v>16.647610729695568</v>
      </c>
      <c r="E874" s="26">
        <f t="shared" si="41"/>
        <v>19.674392881409567</v>
      </c>
    </row>
    <row r="875" spans="1:5">
      <c r="A875" s="2">
        <v>870</v>
      </c>
      <c r="B875" s="3">
        <v>1.8683020709979998</v>
      </c>
      <c r="C875" s="25">
        <f t="shared" si="39"/>
        <v>5.6327245497277394E-4</v>
      </c>
      <c r="D875" s="3">
        <f t="shared" si="40"/>
        <v>10.275852058215007</v>
      </c>
      <c r="E875" s="26">
        <f t="shared" si="41"/>
        <v>12.144154129213007</v>
      </c>
    </row>
    <row r="876" spans="1:5">
      <c r="A876" s="2">
        <v>871</v>
      </c>
      <c r="B876" s="3">
        <v>2.8356613251370013</v>
      </c>
      <c r="C876" s="25">
        <f t="shared" si="39"/>
        <v>8.5492059387808604E-4</v>
      </c>
      <c r="D876" s="3">
        <f t="shared" si="40"/>
        <v>15.596426678874534</v>
      </c>
      <c r="E876" s="26">
        <f t="shared" si="41"/>
        <v>18.432088004011536</v>
      </c>
    </row>
    <row r="877" spans="1:5">
      <c r="A877" s="2">
        <v>872</v>
      </c>
      <c r="B877" s="3">
        <v>2.6621213539429998</v>
      </c>
      <c r="C877" s="25">
        <f t="shared" si="39"/>
        <v>8.0260020782930649E-4</v>
      </c>
      <c r="D877" s="3">
        <f t="shared" si="40"/>
        <v>14.641939126856849</v>
      </c>
      <c r="E877" s="26">
        <f t="shared" si="41"/>
        <v>17.304060480799848</v>
      </c>
    </row>
    <row r="878" spans="1:5">
      <c r="A878" s="2">
        <v>873</v>
      </c>
      <c r="B878" s="3">
        <v>2.7467924014159997</v>
      </c>
      <c r="C878" s="25">
        <f t="shared" si="39"/>
        <v>8.2812759417414772E-4</v>
      </c>
      <c r="D878" s="3">
        <f t="shared" si="40"/>
        <v>15.107638528978626</v>
      </c>
      <c r="E878" s="26">
        <f t="shared" si="41"/>
        <v>17.854430930394624</v>
      </c>
    </row>
    <row r="879" spans="1:5">
      <c r="A879" s="2">
        <v>874</v>
      </c>
      <c r="B879" s="3">
        <v>2.6205976431219997</v>
      </c>
      <c r="C879" s="25">
        <f t="shared" si="39"/>
        <v>7.9008126729137175E-4</v>
      </c>
      <c r="D879" s="3">
        <f t="shared" si="40"/>
        <v>14.413554479679975</v>
      </c>
      <c r="E879" s="26">
        <f t="shared" si="41"/>
        <v>17.034152122801974</v>
      </c>
    </row>
    <row r="880" spans="1:5">
      <c r="A880" s="2">
        <v>875</v>
      </c>
      <c r="B880" s="3">
        <v>1.1764628399499999</v>
      </c>
      <c r="C880" s="25">
        <f t="shared" si="39"/>
        <v>3.546905622648574E-4</v>
      </c>
      <c r="D880" s="3">
        <f t="shared" si="40"/>
        <v>6.4706656824803259</v>
      </c>
      <c r="E880" s="26">
        <f t="shared" si="41"/>
        <v>7.647128522430326</v>
      </c>
    </row>
    <row r="881" spans="1:5">
      <c r="A881" s="2">
        <v>876</v>
      </c>
      <c r="B881" s="3">
        <v>2.8809383496150009</v>
      </c>
      <c r="C881" s="25">
        <f t="shared" si="39"/>
        <v>8.6857111706032612E-4</v>
      </c>
      <c r="D881" s="3">
        <f t="shared" si="40"/>
        <v>15.84545493420563</v>
      </c>
      <c r="E881" s="26">
        <f t="shared" si="41"/>
        <v>18.726393283820631</v>
      </c>
    </row>
    <row r="882" spans="1:5">
      <c r="A882" s="2">
        <v>877</v>
      </c>
      <c r="B882" s="3">
        <v>1.84524685907</v>
      </c>
      <c r="C882" s="25">
        <f t="shared" si="39"/>
        <v>5.5632156302430809E-4</v>
      </c>
      <c r="D882" s="3">
        <f t="shared" si="40"/>
        <v>10.149046039734083</v>
      </c>
      <c r="E882" s="26">
        <f t="shared" si="41"/>
        <v>11.994292898804083</v>
      </c>
    </row>
    <row r="883" spans="1:5">
      <c r="A883" s="2">
        <v>878</v>
      </c>
      <c r="B883" s="3">
        <v>3.0639009648380005</v>
      </c>
      <c r="C883" s="25">
        <f t="shared" si="39"/>
        <v>9.2373232629125478E-4</v>
      </c>
      <c r="D883" s="3">
        <f t="shared" si="40"/>
        <v>16.851767990001452</v>
      </c>
      <c r="E883" s="26">
        <f t="shared" si="41"/>
        <v>19.915668954839454</v>
      </c>
    </row>
    <row r="884" spans="1:5">
      <c r="A884" s="2">
        <v>879</v>
      </c>
      <c r="B884" s="3">
        <v>2.8048802732269995</v>
      </c>
      <c r="C884" s="25">
        <f t="shared" si="39"/>
        <v>8.4564044644093765E-4</v>
      </c>
      <c r="D884" s="3">
        <f t="shared" si="40"/>
        <v>15.427127752039617</v>
      </c>
      <c r="E884" s="26">
        <f t="shared" si="41"/>
        <v>18.232008025266616</v>
      </c>
    </row>
    <row r="885" spans="1:5">
      <c r="A885" s="2">
        <v>880</v>
      </c>
      <c r="B885" s="3">
        <v>4.2779370314259992</v>
      </c>
      <c r="C885" s="25">
        <f t="shared" si="39"/>
        <v>1.2897508017122158E-3</v>
      </c>
      <c r="D885" s="3">
        <f t="shared" si="40"/>
        <v>23.529090253489375</v>
      </c>
      <c r="E885" s="26">
        <f t="shared" si="41"/>
        <v>27.807027284915375</v>
      </c>
    </row>
    <row r="886" spans="1:5">
      <c r="A886" s="2">
        <v>881</v>
      </c>
      <c r="B886" s="3">
        <v>5.0431643015849978</v>
      </c>
      <c r="C886" s="25">
        <f t="shared" si="39"/>
        <v>1.5204583782682528E-3</v>
      </c>
      <c r="D886" s="3">
        <f t="shared" si="40"/>
        <v>27.737918333878532</v>
      </c>
      <c r="E886" s="26">
        <f t="shared" si="41"/>
        <v>32.781082635463534</v>
      </c>
    </row>
    <row r="887" spans="1:5">
      <c r="A887" s="2">
        <v>882</v>
      </c>
      <c r="B887" s="3">
        <v>5.6976317654720017</v>
      </c>
      <c r="C887" s="25">
        <f t="shared" si="39"/>
        <v>1.7177730956289834E-3</v>
      </c>
      <c r="D887" s="3">
        <f t="shared" si="40"/>
        <v>31.337556176288881</v>
      </c>
      <c r="E887" s="26">
        <f t="shared" si="41"/>
        <v>37.035187941760881</v>
      </c>
    </row>
    <row r="888" spans="1:5">
      <c r="A888" s="2">
        <v>883</v>
      </c>
      <c r="B888" s="3">
        <v>1.5224400486740006</v>
      </c>
      <c r="C888" s="25">
        <f t="shared" si="39"/>
        <v>4.5899887233299112E-4</v>
      </c>
      <c r="D888" s="3">
        <f t="shared" si="40"/>
        <v>8.3735756388252884</v>
      </c>
      <c r="E888" s="26">
        <f t="shared" si="41"/>
        <v>9.8960156874992897</v>
      </c>
    </row>
    <row r="889" spans="1:5">
      <c r="A889" s="2">
        <v>884</v>
      </c>
      <c r="B889" s="3">
        <v>4.2083199371199997</v>
      </c>
      <c r="C889" s="25">
        <f t="shared" si="39"/>
        <v>1.2687620161049374E-3</v>
      </c>
      <c r="D889" s="3">
        <f t="shared" si="40"/>
        <v>23.146189130102449</v>
      </c>
      <c r="E889" s="26">
        <f t="shared" si="41"/>
        <v>27.354509067222448</v>
      </c>
    </row>
    <row r="890" spans="1:5">
      <c r="A890" s="2">
        <v>885</v>
      </c>
      <c r="B890" s="3">
        <v>4.5914664236789999</v>
      </c>
      <c r="C890" s="25">
        <f t="shared" si="39"/>
        <v>1.3842764532232335E-3</v>
      </c>
      <c r="D890" s="3">
        <f t="shared" si="40"/>
        <v>25.253533907813917</v>
      </c>
      <c r="E890" s="26">
        <f t="shared" si="41"/>
        <v>29.845000331492919</v>
      </c>
    </row>
    <row r="891" spans="1:5">
      <c r="A891" s="2">
        <v>886</v>
      </c>
      <c r="B891" s="3">
        <v>7.0378351046230012</v>
      </c>
      <c r="C891" s="25">
        <f t="shared" si="39"/>
        <v>2.1218296112881694E-3</v>
      </c>
      <c r="D891" s="3">
        <f t="shared" si="40"/>
        <v>38.70881131474993</v>
      </c>
      <c r="E891" s="26">
        <f t="shared" si="41"/>
        <v>45.746646419372929</v>
      </c>
    </row>
    <row r="892" spans="1:5">
      <c r="A892" s="2">
        <v>887</v>
      </c>
      <c r="B892" s="3">
        <v>3.0023048783929998</v>
      </c>
      <c r="C892" s="25">
        <f t="shared" si="39"/>
        <v>9.0516178603056911E-4</v>
      </c>
      <c r="D892" s="3">
        <f t="shared" si="40"/>
        <v>16.512983228426069</v>
      </c>
      <c r="E892" s="26">
        <f t="shared" si="41"/>
        <v>19.515288106819071</v>
      </c>
    </row>
    <row r="893" spans="1:5">
      <c r="A893" s="2">
        <v>888</v>
      </c>
      <c r="B893" s="3">
        <v>2.3572542037809998</v>
      </c>
      <c r="C893" s="25">
        <f t="shared" si="39"/>
        <v>7.1068612670827406E-4</v>
      </c>
      <c r="D893" s="3">
        <f t="shared" si="40"/>
        <v>12.96513868804939</v>
      </c>
      <c r="E893" s="26">
        <f t="shared" si="41"/>
        <v>15.32239289183039</v>
      </c>
    </row>
    <row r="894" spans="1:5">
      <c r="A894" s="2">
        <v>889</v>
      </c>
      <c r="B894" s="3">
        <v>10.219597398690993</v>
      </c>
      <c r="C894" s="25">
        <f t="shared" si="39"/>
        <v>3.0810958275709227E-3</v>
      </c>
      <c r="D894" s="3">
        <f t="shared" si="40"/>
        <v>56.208828643738102</v>
      </c>
      <c r="E894" s="26">
        <f t="shared" si="41"/>
        <v>66.428426042429095</v>
      </c>
    </row>
    <row r="895" spans="1:5">
      <c r="A895" s="2">
        <v>890</v>
      </c>
      <c r="B895" s="3">
        <v>9.4547487697500046</v>
      </c>
      <c r="C895" s="25">
        <f t="shared" si="39"/>
        <v>2.8505024071632584E-3</v>
      </c>
      <c r="D895" s="3">
        <f t="shared" si="40"/>
        <v>52.002083128689847</v>
      </c>
      <c r="E895" s="26">
        <f t="shared" si="41"/>
        <v>61.456831898439852</v>
      </c>
    </row>
    <row r="896" spans="1:5">
      <c r="A896" s="2">
        <v>891</v>
      </c>
      <c r="B896" s="3">
        <v>3.2120353228100011</v>
      </c>
      <c r="C896" s="25">
        <f t="shared" si="39"/>
        <v>9.6839320034152702E-4</v>
      </c>
      <c r="D896" s="3">
        <f t="shared" si="40"/>
        <v>17.666522076553321</v>
      </c>
      <c r="E896" s="26">
        <f t="shared" si="41"/>
        <v>20.878557399363324</v>
      </c>
    </row>
    <row r="897" spans="1:5">
      <c r="A897" s="2">
        <v>892</v>
      </c>
      <c r="B897" s="3">
        <v>5.3470771023120012</v>
      </c>
      <c r="C897" s="25">
        <f t="shared" si="39"/>
        <v>1.612084733567269E-3</v>
      </c>
      <c r="D897" s="3">
        <f t="shared" si="40"/>
        <v>29.409469753398319</v>
      </c>
      <c r="E897" s="26">
        <f t="shared" si="41"/>
        <v>34.756546855710319</v>
      </c>
    </row>
    <row r="898" spans="1:5">
      <c r="A898" s="2">
        <v>893</v>
      </c>
      <c r="B898" s="3">
        <v>8.3950137466129995</v>
      </c>
      <c r="C898" s="25">
        <f t="shared" si="39"/>
        <v>2.5310039934061347E-3</v>
      </c>
      <c r="D898" s="3">
        <f t="shared" si="40"/>
        <v>46.173432351223269</v>
      </c>
      <c r="E898" s="26">
        <f t="shared" si="41"/>
        <v>54.568446097836272</v>
      </c>
    </row>
    <row r="899" spans="1:5">
      <c r="A899" s="2">
        <v>894</v>
      </c>
      <c r="B899" s="3">
        <v>4.6550071041089982</v>
      </c>
      <c r="C899" s="25">
        <f t="shared" si="39"/>
        <v>1.4034332671089705E-3</v>
      </c>
      <c r="D899" s="3">
        <f t="shared" si="40"/>
        <v>25.603014134760407</v>
      </c>
      <c r="E899" s="26">
        <f t="shared" si="41"/>
        <v>30.258021238869404</v>
      </c>
    </row>
    <row r="900" spans="1:5">
      <c r="A900" s="2">
        <v>895</v>
      </c>
      <c r="B900" s="3">
        <v>3.9722945056799994</v>
      </c>
      <c r="C900" s="25">
        <f t="shared" si="39"/>
        <v>1.1976029534100058E-3</v>
      </c>
      <c r="D900" s="3">
        <f t="shared" si="40"/>
        <v>21.848025169839726</v>
      </c>
      <c r="E900" s="26">
        <f t="shared" si="41"/>
        <v>25.820319675519727</v>
      </c>
    </row>
    <row r="901" spans="1:5">
      <c r="A901" s="2">
        <v>896</v>
      </c>
      <c r="B901" s="3">
        <v>8.6612589901480046</v>
      </c>
      <c r="C901" s="25">
        <f t="shared" si="39"/>
        <v>2.6112739959280912E-3</v>
      </c>
      <c r="D901" s="3">
        <f t="shared" si="40"/>
        <v>47.637808362061648</v>
      </c>
      <c r="E901" s="26">
        <f t="shared" si="41"/>
        <v>56.299067352209654</v>
      </c>
    </row>
    <row r="902" spans="1:5">
      <c r="A902" s="2">
        <v>897</v>
      </c>
      <c r="B902" s="3">
        <v>4.2665156262789994</v>
      </c>
      <c r="C902" s="25">
        <f t="shared" si="39"/>
        <v>1.2863073741122277E-3</v>
      </c>
      <c r="D902" s="3">
        <f t="shared" si="40"/>
        <v>23.466271359580631</v>
      </c>
      <c r="E902" s="26">
        <f t="shared" si="41"/>
        <v>27.732786985859629</v>
      </c>
    </row>
    <row r="903" spans="1:5">
      <c r="A903" s="2">
        <v>898</v>
      </c>
      <c r="B903" s="3">
        <v>5.473007529821003</v>
      </c>
      <c r="C903" s="25">
        <f t="shared" ref="C903:C966" si="42">SUM(B903/$B$2)</f>
        <v>1.6500513676356431E-3</v>
      </c>
      <c r="D903" s="3">
        <f t="shared" ref="D903:D966" si="43">SUM(C903*$B$3)</f>
        <v>30.102099956403464</v>
      </c>
      <c r="E903" s="26">
        <f t="shared" ref="E903:E966" si="44">SUM(B903+(C903*$B$3))</f>
        <v>35.575107486224468</v>
      </c>
    </row>
    <row r="904" spans="1:5">
      <c r="A904" s="2">
        <v>899</v>
      </c>
      <c r="B904" s="3">
        <v>4.3654499777309983</v>
      </c>
      <c r="C904" s="25">
        <f t="shared" si="42"/>
        <v>1.3161349891904141E-3</v>
      </c>
      <c r="D904" s="3">
        <f t="shared" si="43"/>
        <v>24.010420389214332</v>
      </c>
      <c r="E904" s="26">
        <f t="shared" si="44"/>
        <v>28.375870366945328</v>
      </c>
    </row>
    <row r="905" spans="1:5">
      <c r="A905" s="2">
        <v>900</v>
      </c>
      <c r="B905" s="3">
        <v>5.5392551802039982</v>
      </c>
      <c r="C905" s="25">
        <f t="shared" si="42"/>
        <v>1.6700243030868544E-3</v>
      </c>
      <c r="D905" s="3">
        <f t="shared" si="43"/>
        <v>30.466468794348586</v>
      </c>
      <c r="E905" s="26">
        <f t="shared" si="44"/>
        <v>36.005723974552581</v>
      </c>
    </row>
    <row r="906" spans="1:5">
      <c r="A906" s="2">
        <v>901</v>
      </c>
      <c r="B906" s="3">
        <v>3.4500947060889997</v>
      </c>
      <c r="C906" s="25">
        <f t="shared" si="42"/>
        <v>1.040165477068297E-3</v>
      </c>
      <c r="D906" s="3">
        <f t="shared" si="43"/>
        <v>18.975872979503485</v>
      </c>
      <c r="E906" s="26">
        <f t="shared" si="44"/>
        <v>22.425967685592486</v>
      </c>
    </row>
    <row r="907" spans="1:5">
      <c r="A907" s="2">
        <v>902</v>
      </c>
      <c r="B907" s="3">
        <v>4.5861212927750001</v>
      </c>
      <c r="C907" s="25">
        <f t="shared" si="42"/>
        <v>1.3826649552469783E-3</v>
      </c>
      <c r="D907" s="3">
        <f t="shared" si="43"/>
        <v>25.224135142349855</v>
      </c>
      <c r="E907" s="26">
        <f t="shared" si="44"/>
        <v>29.810256435124856</v>
      </c>
    </row>
    <row r="908" spans="1:5">
      <c r="A908" s="2">
        <v>903</v>
      </c>
      <c r="B908" s="3">
        <v>3.074814038311001</v>
      </c>
      <c r="C908" s="25">
        <f t="shared" si="42"/>
        <v>9.2702249750171192E-4</v>
      </c>
      <c r="D908" s="3">
        <f t="shared" si="43"/>
        <v>16.911791007825908</v>
      </c>
      <c r="E908" s="26">
        <f t="shared" si="44"/>
        <v>19.986605046136908</v>
      </c>
    </row>
    <row r="909" spans="1:5">
      <c r="A909" s="2">
        <v>904</v>
      </c>
      <c r="B909" s="3">
        <v>6.642091225944001</v>
      </c>
      <c r="C909" s="25">
        <f t="shared" si="42"/>
        <v>2.0025171994762538E-3</v>
      </c>
      <c r="D909" s="3">
        <f t="shared" si="43"/>
        <v>36.532179594764031</v>
      </c>
      <c r="E909" s="26">
        <f t="shared" si="44"/>
        <v>43.174270820708031</v>
      </c>
    </row>
    <row r="910" spans="1:5">
      <c r="A910" s="2">
        <v>905</v>
      </c>
      <c r="B910" s="3">
        <v>2.4823375403109997</v>
      </c>
      <c r="C910" s="25">
        <f t="shared" si="42"/>
        <v>7.4839737219536116E-4</v>
      </c>
      <c r="D910" s="3">
        <f t="shared" si="43"/>
        <v>13.653109804220987</v>
      </c>
      <c r="E910" s="26">
        <f t="shared" si="44"/>
        <v>16.135447344531986</v>
      </c>
    </row>
    <row r="911" spans="1:5">
      <c r="A911" s="2">
        <v>906</v>
      </c>
      <c r="B911" s="3">
        <v>1.7973196282609998</v>
      </c>
      <c r="C911" s="25">
        <f t="shared" si="42"/>
        <v>5.418720318821563E-4</v>
      </c>
      <c r="D911" s="3">
        <f t="shared" si="43"/>
        <v>9.8854413791182907</v>
      </c>
      <c r="E911" s="26">
        <f t="shared" si="44"/>
        <v>11.682761007379291</v>
      </c>
    </row>
    <row r="912" spans="1:5">
      <c r="A912" s="2">
        <v>907</v>
      </c>
      <c r="B912" s="3">
        <v>3.0777539809499994</v>
      </c>
      <c r="C912" s="25">
        <f t="shared" si="42"/>
        <v>9.2790885776082316E-4</v>
      </c>
      <c r="D912" s="3">
        <f t="shared" si="43"/>
        <v>16.92796099237335</v>
      </c>
      <c r="E912" s="26">
        <f t="shared" si="44"/>
        <v>20.00571497332335</v>
      </c>
    </row>
    <row r="913" spans="1:5">
      <c r="A913" s="2">
        <v>908</v>
      </c>
      <c r="B913" s="3">
        <v>1.5350919885490002</v>
      </c>
      <c r="C913" s="25">
        <f t="shared" si="42"/>
        <v>4.6281329257272897E-4</v>
      </c>
      <c r="D913" s="3">
        <f t="shared" si="43"/>
        <v>8.4431625993190362</v>
      </c>
      <c r="E913" s="26">
        <f t="shared" si="44"/>
        <v>9.9782545878680367</v>
      </c>
    </row>
    <row r="914" spans="1:5">
      <c r="A914" s="2">
        <v>909</v>
      </c>
      <c r="B914" s="3">
        <v>2.6419993294309987</v>
      </c>
      <c r="C914" s="25">
        <f t="shared" si="42"/>
        <v>7.965336395147712E-4</v>
      </c>
      <c r="D914" s="3">
        <f t="shared" si="43"/>
        <v>14.531265938507469</v>
      </c>
      <c r="E914" s="26">
        <f t="shared" si="44"/>
        <v>17.173265267938469</v>
      </c>
    </row>
    <row r="915" spans="1:5">
      <c r="A915" s="2">
        <v>910</v>
      </c>
      <c r="B915" s="3">
        <v>4.7918742285709994</v>
      </c>
      <c r="C915" s="25">
        <f t="shared" si="42"/>
        <v>1.444697194606302E-3</v>
      </c>
      <c r="D915" s="3">
        <f t="shared" si="43"/>
        <v>26.355797287140874</v>
      </c>
      <c r="E915" s="26">
        <f t="shared" si="44"/>
        <v>31.147671515711874</v>
      </c>
    </row>
    <row r="916" spans="1:5">
      <c r="A916" s="2">
        <v>911</v>
      </c>
      <c r="B916" s="3">
        <v>3.5703911788519997</v>
      </c>
      <c r="C916" s="25">
        <f t="shared" si="42"/>
        <v>1.0764335359596438E-3</v>
      </c>
      <c r="D916" s="3">
        <f t="shared" si="43"/>
        <v>19.637515856437922</v>
      </c>
      <c r="E916" s="26">
        <f t="shared" si="44"/>
        <v>23.207907035289921</v>
      </c>
    </row>
    <row r="917" spans="1:5">
      <c r="A917" s="2">
        <v>912</v>
      </c>
      <c r="B917" s="3">
        <v>4.7564850914340004</v>
      </c>
      <c r="C917" s="25">
        <f t="shared" si="42"/>
        <v>1.4340277603301426E-3</v>
      </c>
      <c r="D917" s="3">
        <f t="shared" si="43"/>
        <v>26.161153421283878</v>
      </c>
      <c r="E917" s="26">
        <f t="shared" si="44"/>
        <v>30.917638512717879</v>
      </c>
    </row>
    <row r="918" spans="1:5">
      <c r="A918" s="2">
        <v>913</v>
      </c>
      <c r="B918" s="3">
        <v>6.3423318722899991</v>
      </c>
      <c r="C918" s="25">
        <f t="shared" si="42"/>
        <v>1.9121430626304124E-3</v>
      </c>
      <c r="D918" s="3">
        <f t="shared" si="43"/>
        <v>34.883472558021694</v>
      </c>
      <c r="E918" s="26">
        <f t="shared" si="44"/>
        <v>41.22580443031169</v>
      </c>
    </row>
    <row r="919" spans="1:5">
      <c r="A919" s="2">
        <v>914</v>
      </c>
      <c r="B919" s="3">
        <v>5.1092384863209999</v>
      </c>
      <c r="C919" s="25">
        <f t="shared" si="42"/>
        <v>1.5403790157413417E-3</v>
      </c>
      <c r="D919" s="3">
        <f t="shared" si="43"/>
        <v>28.10133309306233</v>
      </c>
      <c r="E919" s="26">
        <f t="shared" si="44"/>
        <v>33.210571579383327</v>
      </c>
    </row>
    <row r="920" spans="1:5">
      <c r="A920" s="2">
        <v>915</v>
      </c>
      <c r="B920" s="3">
        <v>16.27110795227301</v>
      </c>
      <c r="C920" s="25">
        <f t="shared" si="42"/>
        <v>4.9055594722474914E-3</v>
      </c>
      <c r="D920" s="3">
        <f t="shared" si="43"/>
        <v>89.492754269382914</v>
      </c>
      <c r="E920" s="26">
        <f t="shared" si="44"/>
        <v>105.76386222165593</v>
      </c>
    </row>
    <row r="921" spans="1:5">
      <c r="A921" s="2">
        <v>916</v>
      </c>
      <c r="B921" s="3">
        <v>0.80116542290199988</v>
      </c>
      <c r="C921" s="25">
        <f t="shared" si="42"/>
        <v>2.415425329782195E-4</v>
      </c>
      <c r="D921" s="3">
        <f t="shared" si="43"/>
        <v>4.4064915881084126</v>
      </c>
      <c r="E921" s="26">
        <f t="shared" si="44"/>
        <v>5.2076570110104123</v>
      </c>
    </row>
    <row r="922" spans="1:5">
      <c r="A922" s="2">
        <v>917</v>
      </c>
      <c r="B922" s="3">
        <v>2.1971747472270002</v>
      </c>
      <c r="C922" s="25">
        <f t="shared" si="42"/>
        <v>6.6242393726708099E-4</v>
      </c>
      <c r="D922" s="3">
        <f t="shared" si="43"/>
        <v>12.084685340251266</v>
      </c>
      <c r="E922" s="26">
        <f t="shared" si="44"/>
        <v>14.281860087478266</v>
      </c>
    </row>
    <row r="923" spans="1:5">
      <c r="A923" s="2">
        <v>918</v>
      </c>
      <c r="B923" s="3">
        <v>5.130540360993999</v>
      </c>
      <c r="C923" s="25">
        <f t="shared" si="42"/>
        <v>1.5468012958580538E-3</v>
      </c>
      <c r="D923" s="3">
        <f t="shared" si="43"/>
        <v>28.218495577705642</v>
      </c>
      <c r="E923" s="26">
        <f t="shared" si="44"/>
        <v>33.349035938699643</v>
      </c>
    </row>
    <row r="924" spans="1:5">
      <c r="A924" s="2">
        <v>919</v>
      </c>
      <c r="B924" s="3">
        <v>2.1309180593040007</v>
      </c>
      <c r="C924" s="25">
        <f t="shared" si="42"/>
        <v>6.4244827709730062E-4</v>
      </c>
      <c r="D924" s="3">
        <f t="shared" si="43"/>
        <v>11.720266794913801</v>
      </c>
      <c r="E924" s="26">
        <f t="shared" si="44"/>
        <v>13.851184854217802</v>
      </c>
    </row>
    <row r="925" spans="1:5">
      <c r="A925" s="2">
        <v>920</v>
      </c>
      <c r="B925" s="3">
        <v>3.941469783412999</v>
      </c>
      <c r="C925" s="25">
        <f t="shared" si="42"/>
        <v>1.1883096398421884E-3</v>
      </c>
      <c r="D925" s="3">
        <f t="shared" si="43"/>
        <v>21.678486051584581</v>
      </c>
      <c r="E925" s="26">
        <f t="shared" si="44"/>
        <v>25.61995583499758</v>
      </c>
    </row>
    <row r="926" spans="1:5">
      <c r="A926" s="2">
        <v>921</v>
      </c>
      <c r="B926" s="3">
        <v>10.743758608516993</v>
      </c>
      <c r="C926" s="25">
        <f t="shared" si="42"/>
        <v>3.2391246474514665E-3</v>
      </c>
      <c r="D926" s="3">
        <f t="shared" si="43"/>
        <v>59.091768790536626</v>
      </c>
      <c r="E926" s="26">
        <f t="shared" si="44"/>
        <v>69.835527399053618</v>
      </c>
    </row>
    <row r="927" spans="1:5">
      <c r="A927" s="2">
        <v>922</v>
      </c>
      <c r="B927" s="3">
        <v>11.997265245006</v>
      </c>
      <c r="C927" s="25">
        <f t="shared" si="42"/>
        <v>3.6170430640823834E-3</v>
      </c>
      <c r="D927" s="3">
        <f t="shared" si="43"/>
        <v>65.986183216610186</v>
      </c>
      <c r="E927" s="26">
        <f t="shared" si="44"/>
        <v>77.983448461616192</v>
      </c>
    </row>
    <row r="928" spans="1:5">
      <c r="A928" s="2">
        <v>923</v>
      </c>
      <c r="B928" s="3">
        <v>6.1319825242459984</v>
      </c>
      <c r="C928" s="25">
        <f t="shared" si="42"/>
        <v>1.8487250557064168E-3</v>
      </c>
      <c r="D928" s="3">
        <f t="shared" si="43"/>
        <v>33.726529676784345</v>
      </c>
      <c r="E928" s="26">
        <f t="shared" si="44"/>
        <v>39.858512201030344</v>
      </c>
    </row>
    <row r="929" spans="1:5">
      <c r="A929" s="2">
        <v>924</v>
      </c>
      <c r="B929" s="3">
        <v>5.0011686772889989</v>
      </c>
      <c r="C929" s="25">
        <f t="shared" si="42"/>
        <v>1.507797161025858E-3</v>
      </c>
      <c r="D929" s="3">
        <f t="shared" si="43"/>
        <v>27.5069381144285</v>
      </c>
      <c r="E929" s="26">
        <f t="shared" si="44"/>
        <v>32.508106791717502</v>
      </c>
    </row>
    <row r="930" spans="1:5">
      <c r="A930" s="2">
        <v>925</v>
      </c>
      <c r="B930" s="3">
        <v>5.2276501954659986</v>
      </c>
      <c r="C930" s="25">
        <f t="shared" si="42"/>
        <v>1.5760788392029713E-3</v>
      </c>
      <c r="D930" s="3">
        <f t="shared" si="43"/>
        <v>28.752609577750064</v>
      </c>
      <c r="E930" s="26">
        <f t="shared" si="44"/>
        <v>33.980259773216062</v>
      </c>
    </row>
    <row r="931" spans="1:5">
      <c r="A931" s="2">
        <v>926</v>
      </c>
      <c r="B931" s="3">
        <v>4.3595942745649978</v>
      </c>
      <c r="C931" s="25">
        <f t="shared" si="42"/>
        <v>1.3143695593120738E-3</v>
      </c>
      <c r="D931" s="3">
        <f t="shared" si="43"/>
        <v>23.978213424203314</v>
      </c>
      <c r="E931" s="26">
        <f t="shared" si="44"/>
        <v>28.337807698768312</v>
      </c>
    </row>
    <row r="932" spans="1:5">
      <c r="A932" s="2">
        <v>927</v>
      </c>
      <c r="B932" s="3">
        <v>6.6841492978380028</v>
      </c>
      <c r="C932" s="25">
        <f t="shared" si="42"/>
        <v>2.015197243980246E-3</v>
      </c>
      <c r="D932" s="3">
        <f t="shared" si="43"/>
        <v>36.763503282376099</v>
      </c>
      <c r="E932" s="26">
        <f t="shared" si="44"/>
        <v>43.447652580214104</v>
      </c>
    </row>
    <row r="933" spans="1:5">
      <c r="A933" s="2">
        <v>928</v>
      </c>
      <c r="B933" s="3">
        <v>4.3396501320340004</v>
      </c>
      <c r="C933" s="25">
        <f t="shared" si="42"/>
        <v>1.3083566204516244E-3</v>
      </c>
      <c r="D933" s="3">
        <f t="shared" si="43"/>
        <v>23.868518604903024</v>
      </c>
      <c r="E933" s="26">
        <f t="shared" si="44"/>
        <v>28.208168736937026</v>
      </c>
    </row>
    <row r="934" spans="1:5">
      <c r="A934" s="2">
        <v>929</v>
      </c>
      <c r="B934" s="3">
        <v>11.445960783786003</v>
      </c>
      <c r="C934" s="25">
        <f t="shared" si="42"/>
        <v>3.450830853471842E-3</v>
      </c>
      <c r="D934" s="3">
        <f t="shared" si="43"/>
        <v>62.953952417066915</v>
      </c>
      <c r="E934" s="26">
        <f t="shared" si="44"/>
        <v>74.399913200852922</v>
      </c>
    </row>
    <row r="935" spans="1:5">
      <c r="A935" s="2">
        <v>930</v>
      </c>
      <c r="B935" s="3">
        <v>5.3069744075680001</v>
      </c>
      <c r="C935" s="25">
        <f t="shared" si="42"/>
        <v>1.5999942136935685E-3</v>
      </c>
      <c r="D935" s="3">
        <f t="shared" si="43"/>
        <v>29.188900839665337</v>
      </c>
      <c r="E935" s="26">
        <f t="shared" si="44"/>
        <v>34.495875247233336</v>
      </c>
    </row>
    <row r="936" spans="1:5">
      <c r="A936" s="2">
        <v>931</v>
      </c>
      <c r="B936" s="3">
        <v>4.0721430459270023</v>
      </c>
      <c r="C936" s="25">
        <f t="shared" si="42"/>
        <v>1.2277061863204817E-3</v>
      </c>
      <c r="D936" s="3">
        <f t="shared" si="43"/>
        <v>22.397202331142584</v>
      </c>
      <c r="E936" s="26">
        <f t="shared" si="44"/>
        <v>26.469345377069587</v>
      </c>
    </row>
    <row r="937" spans="1:5">
      <c r="A937" s="2">
        <v>932</v>
      </c>
      <c r="B937" s="3">
        <v>4.3838774250169994</v>
      </c>
      <c r="C937" s="25">
        <f t="shared" si="42"/>
        <v>1.3216906611734371E-3</v>
      </c>
      <c r="D937" s="3">
        <f t="shared" si="43"/>
        <v>24.111773229882306</v>
      </c>
      <c r="E937" s="26">
        <f t="shared" si="44"/>
        <v>28.495650654899308</v>
      </c>
    </row>
    <row r="938" spans="1:5">
      <c r="A938" s="2">
        <v>933</v>
      </c>
      <c r="B938" s="3">
        <v>8.7076400728600039</v>
      </c>
      <c r="C938" s="25">
        <f t="shared" si="42"/>
        <v>2.6252573804829925E-3</v>
      </c>
      <c r="D938" s="3">
        <f t="shared" si="43"/>
        <v>47.892909050353317</v>
      </c>
      <c r="E938" s="26">
        <f t="shared" si="44"/>
        <v>56.60054912321332</v>
      </c>
    </row>
    <row r="939" spans="1:5">
      <c r="A939" s="2">
        <v>934</v>
      </c>
      <c r="B939" s="3">
        <v>8.5168722614350028</v>
      </c>
      <c r="C939" s="25">
        <f t="shared" si="42"/>
        <v>2.5677429907388629E-3</v>
      </c>
      <c r="D939" s="3">
        <f t="shared" si="43"/>
        <v>46.843666618894886</v>
      </c>
      <c r="E939" s="26">
        <f t="shared" si="44"/>
        <v>55.360538880329891</v>
      </c>
    </row>
    <row r="940" spans="1:5">
      <c r="A940" s="2">
        <v>935</v>
      </c>
      <c r="B940" s="3">
        <v>5.0033273121780013</v>
      </c>
      <c r="C940" s="25">
        <f t="shared" si="42"/>
        <v>1.5084479656212138E-3</v>
      </c>
      <c r="D940" s="3">
        <f t="shared" si="43"/>
        <v>27.518810826615372</v>
      </c>
      <c r="E940" s="26">
        <f t="shared" si="44"/>
        <v>32.522138138793373</v>
      </c>
    </row>
    <row r="941" spans="1:5">
      <c r="A941" s="2">
        <v>936</v>
      </c>
      <c r="B941" s="3">
        <v>3.6336640307770005</v>
      </c>
      <c r="C941" s="25">
        <f t="shared" si="42"/>
        <v>1.0955096025070015E-3</v>
      </c>
      <c r="D941" s="3">
        <f t="shared" si="43"/>
        <v>19.985522999273954</v>
      </c>
      <c r="E941" s="26">
        <f t="shared" si="44"/>
        <v>23.619187030050956</v>
      </c>
    </row>
    <row r="942" spans="1:5">
      <c r="A942" s="2">
        <v>937</v>
      </c>
      <c r="B942" s="3">
        <v>3.4235795775269984</v>
      </c>
      <c r="C942" s="25">
        <f t="shared" si="42"/>
        <v>1.0321714584398966E-3</v>
      </c>
      <c r="D942" s="3">
        <f t="shared" si="43"/>
        <v>18.830037066437175</v>
      </c>
      <c r="E942" s="26">
        <f t="shared" si="44"/>
        <v>22.253616643964172</v>
      </c>
    </row>
    <row r="943" spans="1:5">
      <c r="A943" s="2">
        <v>938</v>
      </c>
      <c r="B943" s="3">
        <v>1.6266811521070002</v>
      </c>
      <c r="C943" s="25">
        <f t="shared" si="42"/>
        <v>4.9042641456571571E-4</v>
      </c>
      <c r="D943" s="3">
        <f t="shared" si="43"/>
        <v>8.9469123459298316</v>
      </c>
      <c r="E943" s="26">
        <f t="shared" si="44"/>
        <v>10.573593498036832</v>
      </c>
    </row>
    <row r="944" spans="1:5">
      <c r="A944" s="2">
        <v>939</v>
      </c>
      <c r="B944" s="3">
        <v>8.1733260197650104</v>
      </c>
      <c r="C944" s="25">
        <f t="shared" si="42"/>
        <v>2.4641675904082524E-3</v>
      </c>
      <c r="D944" s="3">
        <f t="shared" si="43"/>
        <v>44.954127229436914</v>
      </c>
      <c r="E944" s="26">
        <f t="shared" si="44"/>
        <v>53.12745324920192</v>
      </c>
    </row>
    <row r="945" spans="1:5">
      <c r="A945" s="2">
        <v>940</v>
      </c>
      <c r="B945" s="3">
        <v>2.0725889437290008</v>
      </c>
      <c r="C945" s="25">
        <f t="shared" si="42"/>
        <v>6.2486269249814076E-4</v>
      </c>
      <c r="D945" s="3">
        <f t="shared" si="43"/>
        <v>11.399450706530915</v>
      </c>
      <c r="E945" s="26">
        <f t="shared" si="44"/>
        <v>13.472039650259916</v>
      </c>
    </row>
    <row r="946" spans="1:5">
      <c r="A946" s="2">
        <v>941</v>
      </c>
      <c r="B946" s="3">
        <v>3.6143632780120001</v>
      </c>
      <c r="C946" s="25">
        <f t="shared" si="42"/>
        <v>1.0896906385602576E-3</v>
      </c>
      <c r="D946" s="3">
        <f t="shared" si="43"/>
        <v>19.879366889347153</v>
      </c>
      <c r="E946" s="26">
        <f t="shared" si="44"/>
        <v>23.493730167359153</v>
      </c>
    </row>
    <row r="947" spans="1:5">
      <c r="A947" s="2">
        <v>942</v>
      </c>
      <c r="B947" s="3">
        <v>2.9986905993080009</v>
      </c>
      <c r="C947" s="25">
        <f t="shared" si="42"/>
        <v>9.0407212077527304E-4</v>
      </c>
      <c r="D947" s="3">
        <f t="shared" si="43"/>
        <v>16.493104324606886</v>
      </c>
      <c r="E947" s="26">
        <f t="shared" si="44"/>
        <v>19.491794923914888</v>
      </c>
    </row>
    <row r="948" spans="1:5">
      <c r="A948" s="2">
        <v>943</v>
      </c>
      <c r="B948" s="3">
        <v>4.0333339833900039</v>
      </c>
      <c r="C948" s="25">
        <f t="shared" si="42"/>
        <v>1.2160056822800777E-3</v>
      </c>
      <c r="D948" s="3">
        <f t="shared" si="43"/>
        <v>22.183748526568472</v>
      </c>
      <c r="E948" s="26">
        <f t="shared" si="44"/>
        <v>26.217082509958477</v>
      </c>
    </row>
    <row r="949" spans="1:5">
      <c r="A949" s="2">
        <v>944</v>
      </c>
      <c r="B949" s="3">
        <v>4.4946062915439997</v>
      </c>
      <c r="C949" s="25">
        <f t="shared" si="42"/>
        <v>1.3550741923770927E-3</v>
      </c>
      <c r="D949" s="3">
        <f t="shared" si="43"/>
        <v>24.72079329610612</v>
      </c>
      <c r="E949" s="26">
        <f t="shared" si="44"/>
        <v>29.215399587650118</v>
      </c>
    </row>
    <row r="950" spans="1:5">
      <c r="A950" s="2">
        <v>945</v>
      </c>
      <c r="B950" s="3">
        <v>3.4938913032649999</v>
      </c>
      <c r="C950" s="25">
        <f t="shared" si="42"/>
        <v>1.0533696677576547E-3</v>
      </c>
      <c r="D950" s="3">
        <f t="shared" si="43"/>
        <v>19.216758733590037</v>
      </c>
      <c r="E950" s="26">
        <f t="shared" si="44"/>
        <v>22.710650036855036</v>
      </c>
    </row>
    <row r="951" spans="1:5">
      <c r="A951" s="2">
        <v>946</v>
      </c>
      <c r="B951" s="3">
        <v>11.22851709270499</v>
      </c>
      <c r="C951" s="25">
        <f t="shared" si="42"/>
        <v>3.3852739804185903E-3</v>
      </c>
      <c r="D951" s="3">
        <f t="shared" si="43"/>
        <v>61.757989925119823</v>
      </c>
      <c r="E951" s="26">
        <f t="shared" si="44"/>
        <v>72.986507017824806</v>
      </c>
    </row>
    <row r="952" spans="1:5">
      <c r="A952" s="2">
        <v>947</v>
      </c>
      <c r="B952" s="3">
        <v>11.144007176380002</v>
      </c>
      <c r="C952" s="25">
        <f t="shared" si="42"/>
        <v>3.3597951733365578E-3</v>
      </c>
      <c r="D952" s="3">
        <f t="shared" si="43"/>
        <v>61.293176760756189</v>
      </c>
      <c r="E952" s="26">
        <f t="shared" si="44"/>
        <v>72.437183937136197</v>
      </c>
    </row>
    <row r="953" spans="1:5">
      <c r="A953" s="2">
        <v>948</v>
      </c>
      <c r="B953" s="3">
        <v>12.506835394657003</v>
      </c>
      <c r="C953" s="25">
        <f t="shared" si="42"/>
        <v>3.7706728403537559E-3</v>
      </c>
      <c r="D953" s="3">
        <f t="shared" si="43"/>
        <v>68.78887104336998</v>
      </c>
      <c r="E953" s="26">
        <f t="shared" si="44"/>
        <v>81.295706438026983</v>
      </c>
    </row>
    <row r="954" spans="1:5">
      <c r="A954" s="2">
        <v>949</v>
      </c>
      <c r="B954" s="3">
        <v>8.9472425996829976</v>
      </c>
      <c r="C954" s="25">
        <f t="shared" si="42"/>
        <v>2.6974948979574418E-3</v>
      </c>
      <c r="D954" s="3">
        <f t="shared" si="43"/>
        <v>49.210747400279452</v>
      </c>
      <c r="E954" s="26">
        <f t="shared" si="44"/>
        <v>58.157989999962453</v>
      </c>
    </row>
    <row r="955" spans="1:5">
      <c r="A955" s="2">
        <v>950</v>
      </c>
      <c r="B955" s="3">
        <v>13.406239112795996</v>
      </c>
      <c r="C955" s="25">
        <f t="shared" si="42"/>
        <v>4.0418331351433313E-3</v>
      </c>
      <c r="D955" s="3">
        <f t="shared" si="43"/>
        <v>73.735683280894236</v>
      </c>
      <c r="E955" s="26">
        <f t="shared" si="44"/>
        <v>87.141922393690237</v>
      </c>
    </row>
    <row r="956" spans="1:5">
      <c r="A956" s="2">
        <v>951</v>
      </c>
      <c r="B956" s="3">
        <v>9.3349490365670018</v>
      </c>
      <c r="C956" s="25">
        <f t="shared" si="42"/>
        <v>2.8143841097730367E-3</v>
      </c>
      <c r="D956" s="3">
        <f t="shared" si="43"/>
        <v>51.343172370139669</v>
      </c>
      <c r="E956" s="26">
        <f t="shared" si="44"/>
        <v>60.678121406706673</v>
      </c>
    </row>
    <row r="957" spans="1:5">
      <c r="A957" s="2">
        <v>952</v>
      </c>
      <c r="B957" s="3">
        <v>6.6553630791019991</v>
      </c>
      <c r="C957" s="25">
        <f t="shared" si="42"/>
        <v>2.00651851672917E-3</v>
      </c>
      <c r="D957" s="3">
        <f t="shared" si="43"/>
        <v>36.605176141578909</v>
      </c>
      <c r="E957" s="26">
        <f t="shared" si="44"/>
        <v>43.260539220680911</v>
      </c>
    </row>
    <row r="958" spans="1:5">
      <c r="A958" s="2">
        <v>953</v>
      </c>
      <c r="B958" s="3">
        <v>15.74627861245399</v>
      </c>
      <c r="C958" s="25">
        <f t="shared" si="42"/>
        <v>4.7473292185478393E-3</v>
      </c>
      <c r="D958" s="3">
        <f t="shared" si="43"/>
        <v>86.606139339437433</v>
      </c>
      <c r="E958" s="26">
        <f t="shared" si="44"/>
        <v>102.35241795189143</v>
      </c>
    </row>
    <row r="959" spans="1:5">
      <c r="A959" s="2">
        <v>954</v>
      </c>
      <c r="B959" s="3">
        <v>11.309146016140007</v>
      </c>
      <c r="C959" s="25">
        <f t="shared" si="42"/>
        <v>3.4095827109767024E-3</v>
      </c>
      <c r="D959" s="3">
        <f t="shared" si="43"/>
        <v>62.201457232517704</v>
      </c>
      <c r="E959" s="26">
        <f t="shared" si="44"/>
        <v>73.510603248657716</v>
      </c>
    </row>
    <row r="960" spans="1:5">
      <c r="A960" s="2">
        <v>955</v>
      </c>
      <c r="B960" s="3">
        <v>6.7584015519400005</v>
      </c>
      <c r="C960" s="25">
        <f t="shared" si="42"/>
        <v>2.0375834791102822E-3</v>
      </c>
      <c r="D960" s="3">
        <f t="shared" si="43"/>
        <v>37.171898257677682</v>
      </c>
      <c r="E960" s="26">
        <f t="shared" si="44"/>
        <v>43.930299809617679</v>
      </c>
    </row>
    <row r="961" spans="1:5">
      <c r="A961" s="2">
        <v>956</v>
      </c>
      <c r="B961" s="3">
        <v>4.6513184752929968</v>
      </c>
      <c r="C961" s="25">
        <f t="shared" si="42"/>
        <v>1.4023211862303347E-3</v>
      </c>
      <c r="D961" s="3">
        <f t="shared" si="43"/>
        <v>25.582726299833023</v>
      </c>
      <c r="E961" s="26">
        <f t="shared" si="44"/>
        <v>30.234044775126019</v>
      </c>
    </row>
    <row r="962" spans="1:5">
      <c r="A962" s="2">
        <v>957</v>
      </c>
      <c r="B962" s="3">
        <v>3.2909430875349974</v>
      </c>
      <c r="C962" s="25">
        <f t="shared" si="42"/>
        <v>9.9218302054406016E-4</v>
      </c>
      <c r="D962" s="3">
        <f t="shared" si="43"/>
        <v>18.100522835394941</v>
      </c>
      <c r="E962" s="26">
        <f t="shared" si="44"/>
        <v>21.391465922929939</v>
      </c>
    </row>
    <row r="963" spans="1:5">
      <c r="A963" s="2">
        <v>958</v>
      </c>
      <c r="B963" s="3">
        <v>9.7507980179769955</v>
      </c>
      <c r="C963" s="25">
        <f t="shared" si="42"/>
        <v>2.9397579881692702E-3</v>
      </c>
      <c r="D963" s="3">
        <f t="shared" si="43"/>
        <v>53.630384206952471</v>
      </c>
      <c r="E963" s="26">
        <f t="shared" si="44"/>
        <v>63.381182224929468</v>
      </c>
    </row>
    <row r="964" spans="1:5">
      <c r="A964" s="2">
        <v>959</v>
      </c>
      <c r="B964" s="3">
        <v>11.082699212334999</v>
      </c>
      <c r="C964" s="25">
        <f t="shared" si="42"/>
        <v>3.3413114987996214E-3</v>
      </c>
      <c r="D964" s="3">
        <f t="shared" si="43"/>
        <v>60.955976701784842</v>
      </c>
      <c r="E964" s="26">
        <f t="shared" si="44"/>
        <v>72.038675914119835</v>
      </c>
    </row>
    <row r="965" spans="1:5">
      <c r="A965" s="2">
        <v>960</v>
      </c>
      <c r="B965" s="3">
        <v>4.5335450246479949</v>
      </c>
      <c r="C965" s="25">
        <f t="shared" si="42"/>
        <v>1.3668137906623426E-3</v>
      </c>
      <c r="D965" s="3">
        <f t="shared" si="43"/>
        <v>24.934960302032113</v>
      </c>
      <c r="E965" s="26">
        <f t="shared" si="44"/>
        <v>29.468505326680109</v>
      </c>
    </row>
    <row r="966" spans="1:5">
      <c r="A966" s="2">
        <v>961</v>
      </c>
      <c r="B966" s="3">
        <v>9.1418555226159928</v>
      </c>
      <c r="C966" s="25">
        <f t="shared" si="42"/>
        <v>2.7561685463848287E-3</v>
      </c>
      <c r="D966" s="3">
        <f t="shared" si="43"/>
        <v>50.281138337440915</v>
      </c>
      <c r="E966" s="26">
        <f t="shared" si="44"/>
        <v>59.422993860056906</v>
      </c>
    </row>
    <row r="967" spans="1:5">
      <c r="A967" s="2">
        <v>962</v>
      </c>
      <c r="B967" s="3">
        <v>2.6466433875079982</v>
      </c>
      <c r="C967" s="25">
        <f t="shared" ref="C967:C1030" si="45">SUM(B967/$B$2)</f>
        <v>7.9793377177104509E-4</v>
      </c>
      <c r="D967" s="3">
        <f t="shared" ref="D967:D1030" si="46">SUM(C967*$B$3)</f>
        <v>14.556808731875735</v>
      </c>
      <c r="E967" s="26">
        <f t="shared" ref="E967:E1030" si="47">SUM(B967+(C967*$B$3))</f>
        <v>17.203452119383734</v>
      </c>
    </row>
    <row r="968" spans="1:5">
      <c r="A968" s="2">
        <v>963</v>
      </c>
      <c r="B968" s="3">
        <v>11.666674721971994</v>
      </c>
      <c r="C968" s="25">
        <f t="shared" si="45"/>
        <v>3.5173736699353076E-3</v>
      </c>
      <c r="D968" s="3">
        <f t="shared" si="46"/>
        <v>64.167901601833236</v>
      </c>
      <c r="E968" s="26">
        <f t="shared" si="47"/>
        <v>75.834576323805237</v>
      </c>
    </row>
    <row r="969" spans="1:5">
      <c r="A969" s="2">
        <v>964</v>
      </c>
      <c r="B969" s="3">
        <v>10.082452159367996</v>
      </c>
      <c r="C969" s="25">
        <f t="shared" si="45"/>
        <v>3.039748051512403E-3</v>
      </c>
      <c r="D969" s="3">
        <f t="shared" si="46"/>
        <v>55.454515831239412</v>
      </c>
      <c r="E969" s="26">
        <f t="shared" si="47"/>
        <v>65.536967990607408</v>
      </c>
    </row>
    <row r="970" spans="1:5">
      <c r="A970" s="2">
        <v>965</v>
      </c>
      <c r="B970" s="3">
        <v>5.7431159862320031</v>
      </c>
      <c r="C970" s="25">
        <f t="shared" si="45"/>
        <v>1.7314860862035343E-3</v>
      </c>
      <c r="D970" s="3">
        <f t="shared" si="46"/>
        <v>31.587724032316199</v>
      </c>
      <c r="E970" s="26">
        <f t="shared" si="47"/>
        <v>37.330840018548201</v>
      </c>
    </row>
    <row r="971" spans="1:5">
      <c r="A971" s="2">
        <v>966</v>
      </c>
      <c r="B971" s="3">
        <v>2.3306919929740002</v>
      </c>
      <c r="C971" s="25">
        <f t="shared" si="45"/>
        <v>7.0267791330262772E-4</v>
      </c>
      <c r="D971" s="3">
        <f t="shared" si="46"/>
        <v>12.819043817830654</v>
      </c>
      <c r="E971" s="26">
        <f t="shared" si="47"/>
        <v>15.149735810804653</v>
      </c>
    </row>
    <row r="972" spans="1:5">
      <c r="A972" s="2">
        <v>967</v>
      </c>
      <c r="B972" s="3">
        <v>2.6892460342670006</v>
      </c>
      <c r="C972" s="25">
        <f t="shared" si="45"/>
        <v>8.1077799958665883E-4</v>
      </c>
      <c r="D972" s="3">
        <f t="shared" si="46"/>
        <v>14.791127636821365</v>
      </c>
      <c r="E972" s="26">
        <f t="shared" si="47"/>
        <v>17.480373671088365</v>
      </c>
    </row>
    <row r="973" spans="1:5">
      <c r="A973" s="2">
        <v>968</v>
      </c>
      <c r="B973" s="3">
        <v>1.2905812407950001</v>
      </c>
      <c r="C973" s="25">
        <f t="shared" si="45"/>
        <v>3.8909600065694446E-4</v>
      </c>
      <c r="D973" s="3">
        <f t="shared" si="46"/>
        <v>7.0983285333687229</v>
      </c>
      <c r="E973" s="26">
        <f t="shared" si="47"/>
        <v>8.3889097741637233</v>
      </c>
    </row>
    <row r="974" spans="1:5">
      <c r="A974" s="2">
        <v>969</v>
      </c>
      <c r="B974" s="3">
        <v>8.030738152524993</v>
      </c>
      <c r="C974" s="25">
        <f t="shared" si="45"/>
        <v>2.4211789221000733E-3</v>
      </c>
      <c r="D974" s="3">
        <f t="shared" si="46"/>
        <v>44.169879407952592</v>
      </c>
      <c r="E974" s="26">
        <f t="shared" si="47"/>
        <v>52.200617560477582</v>
      </c>
    </row>
    <row r="975" spans="1:5">
      <c r="A975" s="2">
        <v>970</v>
      </c>
      <c r="B975" s="3">
        <v>3.5099196796410004</v>
      </c>
      <c r="C975" s="25">
        <f t="shared" si="45"/>
        <v>1.0582020463385522E-3</v>
      </c>
      <c r="D975" s="3">
        <f t="shared" si="46"/>
        <v>19.304916439418186</v>
      </c>
      <c r="E975" s="26">
        <f t="shared" si="47"/>
        <v>22.814836119059187</v>
      </c>
    </row>
    <row r="976" spans="1:5">
      <c r="A976" s="2">
        <v>971</v>
      </c>
      <c r="B976" s="3">
        <v>5.5394561271439997</v>
      </c>
      <c r="C976" s="25">
        <f t="shared" si="45"/>
        <v>1.6700848863715229E-3</v>
      </c>
      <c r="D976" s="3">
        <f t="shared" si="46"/>
        <v>30.467574023026035</v>
      </c>
      <c r="E976" s="26">
        <f t="shared" si="47"/>
        <v>36.007030150170038</v>
      </c>
    </row>
    <row r="977" spans="1:5">
      <c r="A977" s="2">
        <v>972</v>
      </c>
      <c r="B977" s="3">
        <v>1.5289685861139992</v>
      </c>
      <c r="C977" s="25">
        <f t="shared" si="45"/>
        <v>4.6096715431923616E-4</v>
      </c>
      <c r="D977" s="3">
        <f t="shared" si="46"/>
        <v>8.4094832610087327</v>
      </c>
      <c r="E977" s="26">
        <f t="shared" si="47"/>
        <v>9.9384518471227317</v>
      </c>
    </row>
    <row r="978" spans="1:5">
      <c r="A978" s="2">
        <v>973</v>
      </c>
      <c r="B978" s="3">
        <v>1.8002010660960002</v>
      </c>
      <c r="C978" s="25">
        <f t="shared" si="45"/>
        <v>5.4274075358854779E-4</v>
      </c>
      <c r="D978" s="3">
        <f t="shared" si="46"/>
        <v>9.9012895812730903</v>
      </c>
      <c r="E978" s="26">
        <f t="shared" si="47"/>
        <v>11.701490647369091</v>
      </c>
    </row>
    <row r="979" spans="1:5">
      <c r="A979" s="2">
        <v>974</v>
      </c>
      <c r="B979" s="3">
        <v>3.6669602192660009</v>
      </c>
      <c r="C979" s="25">
        <f t="shared" si="45"/>
        <v>1.1055480358645243E-3</v>
      </c>
      <c r="D979" s="3">
        <f t="shared" si="46"/>
        <v>20.168655433973143</v>
      </c>
      <c r="E979" s="26">
        <f t="shared" si="47"/>
        <v>23.835615653239145</v>
      </c>
    </row>
    <row r="980" spans="1:5">
      <c r="A980" s="2">
        <v>975</v>
      </c>
      <c r="B980" s="3">
        <v>2.058274872893</v>
      </c>
      <c r="C980" s="25">
        <f t="shared" si="45"/>
        <v>6.2054715811769585E-4</v>
      </c>
      <c r="D980" s="3">
        <f t="shared" si="46"/>
        <v>11.320721856124523</v>
      </c>
      <c r="E980" s="26">
        <f t="shared" si="47"/>
        <v>13.378996729017523</v>
      </c>
    </row>
    <row r="981" spans="1:5">
      <c r="A981" s="2">
        <v>976</v>
      </c>
      <c r="B981" s="3">
        <v>2.5874197716929999</v>
      </c>
      <c r="C981" s="25">
        <f t="shared" si="45"/>
        <v>7.8007850522163809E-4</v>
      </c>
      <c r="D981" s="3">
        <f t="shared" si="46"/>
        <v>14.231072800885517</v>
      </c>
      <c r="E981" s="26">
        <f t="shared" si="47"/>
        <v>16.818492572578517</v>
      </c>
    </row>
    <row r="982" spans="1:5">
      <c r="A982" s="2">
        <v>977</v>
      </c>
      <c r="B982" s="3">
        <v>3.3098659837590012</v>
      </c>
      <c r="C982" s="25">
        <f t="shared" si="45"/>
        <v>9.9788806491389061E-4</v>
      </c>
      <c r="D982" s="3">
        <f t="shared" si="46"/>
        <v>18.204600695784482</v>
      </c>
      <c r="E982" s="26">
        <f t="shared" si="47"/>
        <v>21.514466679543482</v>
      </c>
    </row>
    <row r="983" spans="1:5">
      <c r="A983" s="2">
        <v>978</v>
      </c>
      <c r="B983" s="3">
        <v>3.0920038305460018</v>
      </c>
      <c r="C983" s="25">
        <f t="shared" si="45"/>
        <v>9.3220503014618348E-4</v>
      </c>
      <c r="D983" s="3">
        <f t="shared" si="46"/>
        <v>17.006336619405715</v>
      </c>
      <c r="E983" s="26">
        <f t="shared" si="47"/>
        <v>20.098340449951717</v>
      </c>
    </row>
    <row r="984" spans="1:5">
      <c r="A984" s="2">
        <v>979</v>
      </c>
      <c r="B984" s="3">
        <v>1.4285655584509995</v>
      </c>
      <c r="C984" s="25">
        <f t="shared" si="45"/>
        <v>4.3069674957241314E-4</v>
      </c>
      <c r="D984" s="3">
        <f t="shared" si="46"/>
        <v>7.8572563623302285</v>
      </c>
      <c r="E984" s="26">
        <f t="shared" si="47"/>
        <v>9.2858219207812276</v>
      </c>
    </row>
    <row r="985" spans="1:5">
      <c r="A985" s="2">
        <v>980</v>
      </c>
      <c r="B985" s="3">
        <v>2.0655485473700002</v>
      </c>
      <c r="C985" s="25">
        <f t="shared" si="45"/>
        <v>6.227400906969249E-4</v>
      </c>
      <c r="D985" s="3">
        <f t="shared" si="46"/>
        <v>11.360727808055701</v>
      </c>
      <c r="E985" s="26">
        <f t="shared" si="47"/>
        <v>13.426276355425701</v>
      </c>
    </row>
    <row r="986" spans="1:5">
      <c r="A986" s="2">
        <v>981</v>
      </c>
      <c r="B986" s="3">
        <v>2.7938540162900005</v>
      </c>
      <c r="C986" s="25">
        <f t="shared" si="45"/>
        <v>8.4231615166522917E-4</v>
      </c>
      <c r="D986" s="3">
        <f t="shared" si="46"/>
        <v>15.366482213612342</v>
      </c>
      <c r="E986" s="26">
        <f t="shared" si="47"/>
        <v>18.160336229902342</v>
      </c>
    </row>
    <row r="987" spans="1:5">
      <c r="A987" s="2">
        <v>982</v>
      </c>
      <c r="B987" s="3">
        <v>3.6512638445140007</v>
      </c>
      <c r="C987" s="25">
        <f t="shared" si="45"/>
        <v>1.1008157521091417E-3</v>
      </c>
      <c r="D987" s="3">
        <f t="shared" si="46"/>
        <v>20.082323770959096</v>
      </c>
      <c r="E987" s="26">
        <f t="shared" si="47"/>
        <v>23.733587615473098</v>
      </c>
    </row>
    <row r="988" spans="1:5">
      <c r="A988" s="2">
        <v>983</v>
      </c>
      <c r="B988" s="3">
        <v>0.31833753243699997</v>
      </c>
      <c r="C988" s="25">
        <f t="shared" si="45"/>
        <v>9.5975252711667105E-5</v>
      </c>
      <c r="D988" s="3">
        <f t="shared" si="46"/>
        <v>1.7508889160265428</v>
      </c>
      <c r="E988" s="26">
        <f t="shared" si="47"/>
        <v>2.0692264484635428</v>
      </c>
    </row>
    <row r="989" spans="1:5">
      <c r="A989" s="2">
        <v>984</v>
      </c>
      <c r="B989" s="3">
        <v>1.6337362330199994</v>
      </c>
      <c r="C989" s="25">
        <f t="shared" si="45"/>
        <v>4.9255344359789676E-4</v>
      </c>
      <c r="D989" s="3">
        <f t="shared" si="46"/>
        <v>8.9857160109506555</v>
      </c>
      <c r="E989" s="26">
        <f t="shared" si="47"/>
        <v>10.619452243970654</v>
      </c>
    </row>
    <row r="990" spans="1:5">
      <c r="A990" s="2">
        <v>985</v>
      </c>
      <c r="B990" s="3">
        <v>2.8863358600070006</v>
      </c>
      <c r="C990" s="25">
        <f t="shared" si="45"/>
        <v>8.7019840687412942E-4</v>
      </c>
      <c r="D990" s="3">
        <f t="shared" si="46"/>
        <v>15.87514179219923</v>
      </c>
      <c r="E990" s="26">
        <f t="shared" si="47"/>
        <v>18.761477652206231</v>
      </c>
    </row>
    <row r="991" spans="1:5">
      <c r="A991" s="2">
        <v>986</v>
      </c>
      <c r="B991" s="3">
        <v>8.7118736923640068</v>
      </c>
      <c r="C991" s="25">
        <f t="shared" si="45"/>
        <v>2.6265337700392948E-3</v>
      </c>
      <c r="D991" s="3">
        <f t="shared" si="46"/>
        <v>47.916194389683191</v>
      </c>
      <c r="E991" s="26">
        <f t="shared" si="47"/>
        <v>56.6280680820472</v>
      </c>
    </row>
    <row r="992" spans="1:5">
      <c r="A992" s="2">
        <v>987</v>
      </c>
      <c r="B992" s="3">
        <v>3.3293076386880025</v>
      </c>
      <c r="C992" s="25">
        <f t="shared" si="45"/>
        <v>1.0037495093080202E-3</v>
      </c>
      <c r="D992" s="3">
        <f t="shared" si="46"/>
        <v>18.311531781992915</v>
      </c>
      <c r="E992" s="26">
        <f t="shared" si="47"/>
        <v>21.640839420680919</v>
      </c>
    </row>
    <row r="993" spans="1:5">
      <c r="A993" s="2">
        <v>988</v>
      </c>
      <c r="B993" s="3">
        <v>3.9882349421009993</v>
      </c>
      <c r="C993" s="25">
        <f t="shared" si="45"/>
        <v>1.2024088190650162E-3</v>
      </c>
      <c r="D993" s="3">
        <f t="shared" si="46"/>
        <v>21.93569919694075</v>
      </c>
      <c r="E993" s="26">
        <f t="shared" si="47"/>
        <v>25.923934139041748</v>
      </c>
    </row>
    <row r="994" spans="1:5">
      <c r="A994" s="2">
        <v>989</v>
      </c>
      <c r="B994" s="3">
        <v>2.6068955680590005</v>
      </c>
      <c r="C994" s="25">
        <f t="shared" si="45"/>
        <v>7.8595024288222258E-4</v>
      </c>
      <c r="D994" s="3">
        <f t="shared" si="46"/>
        <v>14.338191668481718</v>
      </c>
      <c r="E994" s="26">
        <f t="shared" si="47"/>
        <v>16.945087236540719</v>
      </c>
    </row>
    <row r="995" spans="1:5">
      <c r="A995" s="2">
        <v>990</v>
      </c>
      <c r="B995" s="3">
        <v>2.6288143077810004</v>
      </c>
      <c r="C995" s="25">
        <f t="shared" si="45"/>
        <v>7.9255850100320459E-4</v>
      </c>
      <c r="D995" s="3">
        <f t="shared" si="46"/>
        <v>14.458746973848092</v>
      </c>
      <c r="E995" s="26">
        <f t="shared" si="47"/>
        <v>17.087561281629092</v>
      </c>
    </row>
    <row r="996" spans="1:5">
      <c r="A996" s="2">
        <v>991</v>
      </c>
      <c r="B996" s="3">
        <v>4.1461023380289994</v>
      </c>
      <c r="C996" s="25">
        <f t="shared" si="45"/>
        <v>1.2500040966407797E-3</v>
      </c>
      <c r="D996" s="3">
        <f t="shared" si="46"/>
        <v>22.803985985546213</v>
      </c>
      <c r="E996" s="26">
        <f t="shared" si="47"/>
        <v>26.950088323575212</v>
      </c>
    </row>
    <row r="997" spans="1:5">
      <c r="A997" s="2">
        <v>992</v>
      </c>
      <c r="B997" s="3">
        <v>2.8957351229159998</v>
      </c>
      <c r="C997" s="25">
        <f t="shared" si="45"/>
        <v>8.7303218090664355E-4</v>
      </c>
      <c r="D997" s="3">
        <f t="shared" si="46"/>
        <v>15.926838697431236</v>
      </c>
      <c r="E997" s="26">
        <f t="shared" si="47"/>
        <v>18.822573820347237</v>
      </c>
    </row>
    <row r="998" spans="1:5">
      <c r="A998" s="2">
        <v>993</v>
      </c>
      <c r="B998" s="3">
        <v>0.28037166240599998</v>
      </c>
      <c r="C998" s="25">
        <f t="shared" si="45"/>
        <v>8.4528961905964983E-5</v>
      </c>
      <c r="D998" s="3">
        <f t="shared" si="46"/>
        <v>1.5420727562866052</v>
      </c>
      <c r="E998" s="26">
        <f t="shared" si="47"/>
        <v>1.8224444186926052</v>
      </c>
    </row>
    <row r="999" spans="1:5">
      <c r="A999" s="2">
        <v>994</v>
      </c>
      <c r="B999" s="3">
        <v>0.72148267667999999</v>
      </c>
      <c r="C999" s="25">
        <f t="shared" si="45"/>
        <v>2.1751906440738877E-4</v>
      </c>
      <c r="D999" s="3">
        <f t="shared" si="46"/>
        <v>3.9682283519433019</v>
      </c>
      <c r="E999" s="26">
        <f t="shared" si="47"/>
        <v>4.6897110286233019</v>
      </c>
    </row>
    <row r="1000" spans="1:5">
      <c r="A1000" s="2">
        <v>995</v>
      </c>
      <c r="B1000" s="3">
        <v>3.1581288108730012</v>
      </c>
      <c r="C1000" s="25">
        <f t="shared" si="45"/>
        <v>9.5214098192935486E-4</v>
      </c>
      <c r="D1000" s="3">
        <f t="shared" si="46"/>
        <v>17.370030759523889</v>
      </c>
      <c r="E1000" s="26">
        <f t="shared" si="47"/>
        <v>20.528159570396891</v>
      </c>
    </row>
    <row r="1001" spans="1:5">
      <c r="A1001" s="2">
        <v>996</v>
      </c>
      <c r="B1001" s="3">
        <v>8.8001192467589977</v>
      </c>
      <c r="C1001" s="25">
        <f t="shared" si="45"/>
        <v>2.6531388307712289E-3</v>
      </c>
      <c r="D1001" s="3">
        <f t="shared" si="46"/>
        <v>48.401553944668699</v>
      </c>
      <c r="E1001" s="26">
        <f t="shared" si="47"/>
        <v>57.201673191427695</v>
      </c>
    </row>
    <row r="1002" spans="1:5">
      <c r="A1002" s="2">
        <v>997</v>
      </c>
      <c r="B1002" s="3">
        <v>6.9422551220700015</v>
      </c>
      <c r="C1002" s="25">
        <f t="shared" si="45"/>
        <v>2.0930133014126872E-3</v>
      </c>
      <c r="D1002" s="3">
        <f t="shared" si="46"/>
        <v>38.183111656387538</v>
      </c>
      <c r="E1002" s="26">
        <f t="shared" si="47"/>
        <v>45.12536677845754</v>
      </c>
    </row>
    <row r="1003" spans="1:5">
      <c r="A1003" s="2">
        <v>998</v>
      </c>
      <c r="B1003" s="3">
        <v>4.3038593728569996</v>
      </c>
      <c r="C1003" s="25">
        <f t="shared" si="45"/>
        <v>1.2975661015628885E-3</v>
      </c>
      <c r="D1003" s="3">
        <f t="shared" si="46"/>
        <v>23.671665776838879</v>
      </c>
      <c r="E1003" s="26">
        <f t="shared" si="47"/>
        <v>27.975525149695876</v>
      </c>
    </row>
    <row r="1004" spans="1:5">
      <c r="A1004" s="2">
        <v>999</v>
      </c>
      <c r="B1004" s="3">
        <v>8.0057355447309995</v>
      </c>
      <c r="C1004" s="25">
        <f t="shared" si="45"/>
        <v>2.4136409117903588E-3</v>
      </c>
      <c r="D1004" s="3">
        <f t="shared" si="46"/>
        <v>44.032362513469138</v>
      </c>
      <c r="E1004" s="26">
        <f t="shared" si="47"/>
        <v>52.038098058200134</v>
      </c>
    </row>
    <row r="1005" spans="1:5">
      <c r="A1005" s="2">
        <v>1000</v>
      </c>
      <c r="B1005" s="3">
        <v>2.8115447933680007</v>
      </c>
      <c r="C1005" s="25">
        <f t="shared" si="45"/>
        <v>8.4764972571076797E-4</v>
      </c>
      <c r="D1005" s="3">
        <f t="shared" si="46"/>
        <v>15.463783292956158</v>
      </c>
      <c r="E1005" s="26">
        <f t="shared" si="47"/>
        <v>18.275328086324159</v>
      </c>
    </row>
    <row r="1006" spans="1:5">
      <c r="A1006" s="2">
        <v>1001</v>
      </c>
      <c r="B1006" s="3">
        <v>8.1110434908320013</v>
      </c>
      <c r="C1006" s="25">
        <f t="shared" si="45"/>
        <v>2.4453900953133241E-3</v>
      </c>
      <c r="D1006" s="3">
        <f t="shared" si="46"/>
        <v>44.61156696412327</v>
      </c>
      <c r="E1006" s="26">
        <f t="shared" si="47"/>
        <v>52.722610454955273</v>
      </c>
    </row>
    <row r="1007" spans="1:5">
      <c r="A1007" s="2">
        <v>1002</v>
      </c>
      <c r="B1007" s="3">
        <v>5.4285704485660009</v>
      </c>
      <c r="C1007" s="25">
        <f t="shared" si="45"/>
        <v>1.6366540780651405E-3</v>
      </c>
      <c r="D1007" s="3">
        <f t="shared" si="46"/>
        <v>29.857691474518429</v>
      </c>
      <c r="E1007" s="26">
        <f t="shared" si="47"/>
        <v>35.286261923084432</v>
      </c>
    </row>
    <row r="1008" spans="1:5">
      <c r="A1008" s="2">
        <v>1003</v>
      </c>
      <c r="B1008" s="3">
        <v>4.5148029272779997</v>
      </c>
      <c r="C1008" s="25">
        <f t="shared" si="45"/>
        <v>1.3611632551516172E-3</v>
      </c>
      <c r="D1008" s="3">
        <f t="shared" si="46"/>
        <v>24.831876853790867</v>
      </c>
      <c r="E1008" s="26">
        <f t="shared" si="47"/>
        <v>29.346679781068865</v>
      </c>
    </row>
    <row r="1009" spans="1:5">
      <c r="A1009" s="2">
        <v>1004</v>
      </c>
      <c r="B1009" s="3">
        <v>3.9120678281100005</v>
      </c>
      <c r="C1009" s="25">
        <f t="shared" si="45"/>
        <v>1.1794452748117128E-3</v>
      </c>
      <c r="D1009" s="3">
        <f t="shared" si="46"/>
        <v>21.516772296830528</v>
      </c>
      <c r="E1009" s="26">
        <f t="shared" si="47"/>
        <v>25.428840124940528</v>
      </c>
    </row>
    <row r="1010" spans="1:5">
      <c r="A1010" s="2">
        <v>1005</v>
      </c>
      <c r="B1010" s="3">
        <v>4.5220943113829986</v>
      </c>
      <c r="C1010" s="25">
        <f t="shared" si="45"/>
        <v>1.3633615269882363E-3</v>
      </c>
      <c r="D1010" s="3">
        <f t="shared" si="46"/>
        <v>24.871980210483375</v>
      </c>
      <c r="E1010" s="26">
        <f t="shared" si="47"/>
        <v>29.394074521866372</v>
      </c>
    </row>
    <row r="1011" spans="1:5">
      <c r="A1011" s="2">
        <v>1006</v>
      </c>
      <c r="B1011" s="3">
        <v>5.3643924573530022</v>
      </c>
      <c r="C1011" s="25">
        <f t="shared" si="45"/>
        <v>1.6173051220119811E-3</v>
      </c>
      <c r="D1011" s="3">
        <f t="shared" si="46"/>
        <v>29.504705973225313</v>
      </c>
      <c r="E1011" s="26">
        <f t="shared" si="47"/>
        <v>34.869098430578319</v>
      </c>
    </row>
    <row r="1012" spans="1:5">
      <c r="A1012" s="2">
        <v>1007</v>
      </c>
      <c r="B1012" s="3">
        <v>24.704731286898014</v>
      </c>
      <c r="C1012" s="25">
        <f t="shared" si="45"/>
        <v>7.4482038303262362E-3</v>
      </c>
      <c r="D1012" s="3">
        <f t="shared" si="46"/>
        <v>135.87854329493564</v>
      </c>
      <c r="E1012" s="26">
        <f t="shared" si="47"/>
        <v>160.58327458183365</v>
      </c>
    </row>
    <row r="1013" spans="1:5">
      <c r="A1013" s="2">
        <v>1008</v>
      </c>
      <c r="B1013" s="3">
        <v>18.785574415884017</v>
      </c>
      <c r="C1013" s="25">
        <f t="shared" si="45"/>
        <v>5.6636433602283648E-3</v>
      </c>
      <c r="D1013" s="3">
        <f t="shared" si="46"/>
        <v>103.32257643063953</v>
      </c>
      <c r="E1013" s="26">
        <f t="shared" si="47"/>
        <v>122.10815084652354</v>
      </c>
    </row>
    <row r="1014" spans="1:5">
      <c r="A1014" s="2">
        <v>1009</v>
      </c>
      <c r="B1014" s="3">
        <v>12.678833281803009</v>
      </c>
      <c r="C1014" s="25">
        <f t="shared" si="45"/>
        <v>3.8225283050812072E-3</v>
      </c>
      <c r="D1014" s="3">
        <f t="shared" si="46"/>
        <v>69.734876975747824</v>
      </c>
      <c r="E1014" s="26">
        <f t="shared" si="47"/>
        <v>82.413710257550832</v>
      </c>
    </row>
    <row r="1015" spans="1:5">
      <c r="A1015" s="2">
        <v>1010</v>
      </c>
      <c r="B1015" s="3">
        <v>3.0486752906630001</v>
      </c>
      <c r="C1015" s="25">
        <f t="shared" si="45"/>
        <v>9.1914195356497129E-4</v>
      </c>
      <c r="D1015" s="3">
        <f t="shared" si="46"/>
        <v>16.768025228197782</v>
      </c>
      <c r="E1015" s="26">
        <f t="shared" si="47"/>
        <v>19.816700518860781</v>
      </c>
    </row>
    <row r="1016" spans="1:5">
      <c r="A1016" s="2">
        <v>1011</v>
      </c>
      <c r="B1016" s="3">
        <v>8.2054374204239995</v>
      </c>
      <c r="C1016" s="25">
        <f t="shared" si="45"/>
        <v>2.4738488233108855E-3</v>
      </c>
      <c r="D1016" s="3">
        <f t="shared" si="46"/>
        <v>45.130743210158691</v>
      </c>
      <c r="E1016" s="26">
        <f t="shared" si="47"/>
        <v>53.336180630582689</v>
      </c>
    </row>
    <row r="1017" spans="1:5">
      <c r="A1017" s="2">
        <v>1012</v>
      </c>
      <c r="B1017" s="3">
        <v>6.0937304820999998</v>
      </c>
      <c r="C1017" s="25">
        <f t="shared" si="45"/>
        <v>1.8371924871663685E-3</v>
      </c>
      <c r="D1017" s="3">
        <f t="shared" si="46"/>
        <v>33.516139541206904</v>
      </c>
      <c r="E1017" s="26">
        <f t="shared" si="47"/>
        <v>39.609870023306904</v>
      </c>
    </row>
    <row r="1018" spans="1:5">
      <c r="A1018" s="2">
        <v>1013</v>
      </c>
      <c r="B1018" s="3">
        <v>7.7763747681479982</v>
      </c>
      <c r="C1018" s="25">
        <f t="shared" si="45"/>
        <v>2.3444911689806439E-3</v>
      </c>
      <c r="D1018" s="3">
        <f t="shared" si="46"/>
        <v>42.770854835074687</v>
      </c>
      <c r="E1018" s="26">
        <f t="shared" si="47"/>
        <v>50.547229603222682</v>
      </c>
    </row>
    <row r="1019" spans="1:5">
      <c r="A1019" s="2">
        <v>1014</v>
      </c>
      <c r="B1019" s="3">
        <v>2.2206998851109998</v>
      </c>
      <c r="C1019" s="25">
        <f t="shared" si="45"/>
        <v>6.6951650670496368E-4</v>
      </c>
      <c r="D1019" s="3">
        <f t="shared" si="46"/>
        <v>12.214075999448017</v>
      </c>
      <c r="E1019" s="26">
        <f t="shared" si="47"/>
        <v>14.434775884559016</v>
      </c>
    </row>
    <row r="1020" spans="1:5">
      <c r="A1020" s="2">
        <v>1015</v>
      </c>
      <c r="B1020" s="3">
        <v>3.7145203136940013</v>
      </c>
      <c r="C1020" s="25">
        <f t="shared" si="45"/>
        <v>1.1198868794396891E-3</v>
      </c>
      <c r="D1020" s="3">
        <f t="shared" si="46"/>
        <v>20.430240807025697</v>
      </c>
      <c r="E1020" s="26">
        <f t="shared" si="47"/>
        <v>24.1447611207197</v>
      </c>
    </row>
    <row r="1021" spans="1:5">
      <c r="A1021" s="2">
        <v>1016</v>
      </c>
      <c r="B1021" s="3">
        <v>3.9734455496229959</v>
      </c>
      <c r="C1021" s="25">
        <f t="shared" si="45"/>
        <v>1.1979499804553736E-3</v>
      </c>
      <c r="D1021" s="3">
        <f t="shared" si="46"/>
        <v>21.854356028994861</v>
      </c>
      <c r="E1021" s="26">
        <f t="shared" si="47"/>
        <v>25.827801578617859</v>
      </c>
    </row>
    <row r="1022" spans="1:5">
      <c r="A1022" s="2">
        <v>1017</v>
      </c>
      <c r="B1022" s="3">
        <v>1.5283845700669998</v>
      </c>
      <c r="C1022" s="25">
        <f t="shared" si="45"/>
        <v>4.6079107992653311E-4</v>
      </c>
      <c r="D1022" s="3">
        <f t="shared" si="46"/>
        <v>8.4062711131490548</v>
      </c>
      <c r="E1022" s="26">
        <f t="shared" si="47"/>
        <v>9.9346556832160537</v>
      </c>
    </row>
    <row r="1023" spans="1:5">
      <c r="A1023" s="2">
        <v>1018</v>
      </c>
      <c r="B1023" s="3">
        <v>1.4604963267240001</v>
      </c>
      <c r="C1023" s="25">
        <f t="shared" si="45"/>
        <v>4.4032352380421187E-4</v>
      </c>
      <c r="D1023" s="3">
        <f t="shared" si="46"/>
        <v>8.0328788464948087</v>
      </c>
      <c r="E1023" s="26">
        <f t="shared" si="47"/>
        <v>9.4933751732188085</v>
      </c>
    </row>
    <row r="1024" spans="1:5">
      <c r="A1024" s="2">
        <v>1019</v>
      </c>
      <c r="B1024" s="3">
        <v>5.1227604869440038</v>
      </c>
      <c r="C1024" s="25">
        <f t="shared" si="45"/>
        <v>1.5444557496942159E-3</v>
      </c>
      <c r="D1024" s="3">
        <f t="shared" si="46"/>
        <v>28.175705476463293</v>
      </c>
      <c r="E1024" s="26">
        <f t="shared" si="47"/>
        <v>33.298465963407295</v>
      </c>
    </row>
    <row r="1025" spans="1:5">
      <c r="A1025" s="2">
        <v>1020</v>
      </c>
      <c r="B1025" s="3">
        <v>1.1275563340449999</v>
      </c>
      <c r="C1025" s="25">
        <f t="shared" si="45"/>
        <v>3.3994579048898793E-4</v>
      </c>
      <c r="D1025" s="3">
        <f t="shared" si="46"/>
        <v>6.20167490889758</v>
      </c>
      <c r="E1025" s="26">
        <f t="shared" si="47"/>
        <v>7.3292312429425799</v>
      </c>
    </row>
    <row r="1026" spans="1:5">
      <c r="A1026" s="2">
        <v>1021</v>
      </c>
      <c r="B1026" s="3">
        <v>1.9573172169959996</v>
      </c>
      <c r="C1026" s="25">
        <f t="shared" si="45"/>
        <v>5.9010953907945155E-4</v>
      </c>
      <c r="D1026" s="3">
        <f t="shared" si="46"/>
        <v>10.765444445556977</v>
      </c>
      <c r="E1026" s="26">
        <f t="shared" si="47"/>
        <v>12.722761662552976</v>
      </c>
    </row>
    <row r="1027" spans="1:5">
      <c r="A1027" s="2">
        <v>1022</v>
      </c>
      <c r="B1027" s="3">
        <v>3.005123169278999</v>
      </c>
      <c r="C1027" s="25">
        <f t="shared" si="45"/>
        <v>9.0601146962875523E-4</v>
      </c>
      <c r="D1027" s="3">
        <f t="shared" si="46"/>
        <v>16.528484115916964</v>
      </c>
      <c r="E1027" s="26">
        <f t="shared" si="47"/>
        <v>19.533607285195963</v>
      </c>
    </row>
    <row r="1028" spans="1:5">
      <c r="A1028" s="2">
        <v>1023</v>
      </c>
      <c r="B1028" s="3">
        <v>3.3971143739850005</v>
      </c>
      <c r="C1028" s="25">
        <f t="shared" si="45"/>
        <v>1.0241924916540319E-3</v>
      </c>
      <c r="D1028" s="3">
        <f t="shared" si="46"/>
        <v>18.684475746075929</v>
      </c>
      <c r="E1028" s="26">
        <f t="shared" si="47"/>
        <v>22.08159012006093</v>
      </c>
    </row>
    <row r="1029" spans="1:5">
      <c r="A1029" s="2">
        <v>1024</v>
      </c>
      <c r="B1029" s="3">
        <v>7.5364267100070013</v>
      </c>
      <c r="C1029" s="25">
        <f t="shared" si="45"/>
        <v>2.2721494776272578E-3</v>
      </c>
      <c r="D1029" s="3">
        <f t="shared" si="46"/>
        <v>41.451116027636679</v>
      </c>
      <c r="E1029" s="26">
        <f t="shared" si="47"/>
        <v>48.987542737643679</v>
      </c>
    </row>
    <row r="1030" spans="1:5">
      <c r="A1030" s="2">
        <v>1025</v>
      </c>
      <c r="B1030" s="3">
        <v>8.4451582391210103</v>
      </c>
      <c r="C1030" s="25">
        <f t="shared" si="45"/>
        <v>2.5461220044798276E-3</v>
      </c>
      <c r="D1030" s="3">
        <f t="shared" si="46"/>
        <v>46.449232177464076</v>
      </c>
      <c r="E1030" s="26">
        <f t="shared" si="47"/>
        <v>54.894390416585082</v>
      </c>
    </row>
    <row r="1031" spans="1:5">
      <c r="A1031" s="2">
        <v>1026</v>
      </c>
      <c r="B1031" s="3">
        <v>31.966916598800005</v>
      </c>
      <c r="C1031" s="25">
        <f t="shared" ref="C1031:C1046" si="48">SUM(B1031/$B$2)</f>
        <v>9.6376725530778872E-3</v>
      </c>
      <c r="D1031" s="3">
        <f t="shared" ref="D1031:D1046" si="49">SUM(C1031*$B$3)</f>
        <v>175.82130364555925</v>
      </c>
      <c r="E1031" s="26">
        <f t="shared" ref="E1031:E1046" si="50">SUM(B1031+(C1031*$B$3))</f>
        <v>207.78822024435925</v>
      </c>
    </row>
    <row r="1032" spans="1:5">
      <c r="A1032" s="2">
        <v>1027</v>
      </c>
      <c r="B1032" s="3">
        <v>2.9075822639289983</v>
      </c>
      <c r="C1032" s="25">
        <f t="shared" si="48"/>
        <v>8.7660396317161516E-4</v>
      </c>
      <c r="D1032" s="3">
        <f t="shared" si="49"/>
        <v>15.991999182051025</v>
      </c>
      <c r="E1032" s="26">
        <f t="shared" si="50"/>
        <v>18.899581445980022</v>
      </c>
    </row>
    <row r="1033" spans="1:5">
      <c r="A1033" s="2">
        <v>1028</v>
      </c>
      <c r="B1033" s="3">
        <v>3.6353869539640011</v>
      </c>
      <c r="C1033" s="25">
        <f t="shared" si="48"/>
        <v>1.0960290448329166E-3</v>
      </c>
      <c r="D1033" s="3">
        <f t="shared" si="49"/>
        <v>19.994999252633683</v>
      </c>
      <c r="E1033" s="26">
        <f t="shared" si="50"/>
        <v>23.630386206597684</v>
      </c>
    </row>
    <row r="1034" spans="1:5">
      <c r="A1034" s="2">
        <v>1029</v>
      </c>
      <c r="B1034" s="3">
        <v>7.8449155420900034</v>
      </c>
      <c r="C1034" s="25">
        <f t="shared" si="48"/>
        <v>2.3651554558769402E-3</v>
      </c>
      <c r="D1034" s="3">
        <f t="shared" si="49"/>
        <v>43.147836086616827</v>
      </c>
      <c r="E1034" s="26">
        <f t="shared" si="50"/>
        <v>50.992751628706827</v>
      </c>
    </row>
    <row r="1035" spans="1:5">
      <c r="A1035" s="2">
        <v>1030</v>
      </c>
      <c r="B1035" s="3">
        <v>4.1315172764149981</v>
      </c>
      <c r="C1035" s="25">
        <f t="shared" si="48"/>
        <v>1.2456068615315453E-3</v>
      </c>
      <c r="D1035" s="3">
        <f t="shared" si="49"/>
        <v>22.723766658205122</v>
      </c>
      <c r="E1035" s="26">
        <f t="shared" si="50"/>
        <v>26.855283934620118</v>
      </c>
    </row>
    <row r="1036" spans="1:5">
      <c r="A1036" s="2">
        <v>1031</v>
      </c>
      <c r="B1036" s="3">
        <v>6.9630322103490014</v>
      </c>
      <c r="C1036" s="25">
        <f t="shared" si="48"/>
        <v>2.0992773642233903E-3</v>
      </c>
      <c r="D1036" s="3">
        <f t="shared" si="49"/>
        <v>38.297387762307295</v>
      </c>
      <c r="E1036" s="26">
        <f t="shared" si="50"/>
        <v>45.260419972656294</v>
      </c>
    </row>
    <row r="1037" spans="1:5">
      <c r="A1037" s="2">
        <v>1032</v>
      </c>
      <c r="B1037" s="3">
        <v>6.3542661650950034</v>
      </c>
      <c r="C1037" s="25">
        <f t="shared" si="48"/>
        <v>1.9157411201988269E-3</v>
      </c>
      <c r="D1037" s="3">
        <f t="shared" si="49"/>
        <v>34.949112386391704</v>
      </c>
      <c r="E1037" s="26">
        <f t="shared" si="50"/>
        <v>41.303378551486709</v>
      </c>
    </row>
    <row r="1038" spans="1:5">
      <c r="A1038" s="2">
        <v>1033</v>
      </c>
      <c r="B1038" s="3">
        <v>4.0171317133990003</v>
      </c>
      <c r="C1038" s="25">
        <f t="shared" si="48"/>
        <v>1.211120876693426E-3</v>
      </c>
      <c r="D1038" s="3">
        <f t="shared" si="49"/>
        <v>22.094634388111263</v>
      </c>
      <c r="E1038" s="26">
        <f t="shared" si="50"/>
        <v>26.111766101510263</v>
      </c>
    </row>
    <row r="1039" spans="1:5">
      <c r="A1039" s="2">
        <v>1034</v>
      </c>
      <c r="B1039" s="3">
        <v>7.3559930620820078</v>
      </c>
      <c r="C1039" s="25">
        <f t="shared" si="48"/>
        <v>2.2177507241258427E-3</v>
      </c>
      <c r="D1039" s="3">
        <f t="shared" si="49"/>
        <v>40.458712550071162</v>
      </c>
      <c r="E1039" s="26">
        <f t="shared" si="50"/>
        <v>47.814705612153169</v>
      </c>
    </row>
    <row r="1040" spans="1:5">
      <c r="A1040" s="2">
        <v>1035</v>
      </c>
      <c r="B1040" s="3">
        <v>23.34447048840801</v>
      </c>
      <c r="C1040" s="25">
        <f t="shared" si="48"/>
        <v>7.0381002120396031E-3</v>
      </c>
      <c r="D1040" s="3">
        <f t="shared" si="49"/>
        <v>128.39697008316583</v>
      </c>
      <c r="E1040" s="26">
        <f t="shared" si="50"/>
        <v>151.74144057157383</v>
      </c>
    </row>
    <row r="1041" spans="1:5">
      <c r="A1041" s="2">
        <v>1036</v>
      </c>
      <c r="B1041" s="3">
        <v>51.457723462434132</v>
      </c>
      <c r="C1041" s="25">
        <f t="shared" si="48"/>
        <v>1.5513935713036211E-2</v>
      </c>
      <c r="D1041" s="3">
        <f t="shared" si="49"/>
        <v>283.02273051062662</v>
      </c>
      <c r="E1041" s="26">
        <f t="shared" si="50"/>
        <v>334.48045397306078</v>
      </c>
    </row>
    <row r="1042" spans="1:5">
      <c r="A1042" s="2">
        <v>1037</v>
      </c>
      <c r="B1042" s="3">
        <v>48.340969452240969</v>
      </c>
      <c r="C1042" s="25">
        <f t="shared" si="48"/>
        <v>1.4574268776880671E-2</v>
      </c>
      <c r="D1042" s="3">
        <f t="shared" si="49"/>
        <v>265.88026537730633</v>
      </c>
      <c r="E1042" s="26">
        <f t="shared" si="50"/>
        <v>314.22123482954731</v>
      </c>
    </row>
    <row r="1043" spans="1:5">
      <c r="A1043" s="2">
        <v>1038</v>
      </c>
      <c r="B1043" s="3">
        <v>49.576140434220996</v>
      </c>
      <c r="C1043" s="25">
        <f t="shared" si="48"/>
        <v>1.494665919603777E-2</v>
      </c>
      <c r="D1043" s="3">
        <f t="shared" si="49"/>
        <v>272.67383183235336</v>
      </c>
      <c r="E1043" s="26">
        <f t="shared" si="50"/>
        <v>322.24997226657433</v>
      </c>
    </row>
    <row r="1044" spans="1:5">
      <c r="A1044" s="2">
        <v>1039</v>
      </c>
      <c r="B1044" s="3">
        <v>5.1177037233670042</v>
      </c>
      <c r="C1044" s="25">
        <f t="shared" si="48"/>
        <v>1.542931191284498E-3</v>
      </c>
      <c r="D1044" s="3">
        <f t="shared" si="49"/>
        <v>28.147892760726773</v>
      </c>
      <c r="E1044" s="26">
        <f t="shared" si="50"/>
        <v>33.265596484093777</v>
      </c>
    </row>
    <row r="1045" spans="1:5">
      <c r="A1045" s="2">
        <v>1040</v>
      </c>
      <c r="B1045" s="3">
        <v>62.354595817956898</v>
      </c>
      <c r="C1045" s="25">
        <f t="shared" si="48"/>
        <v>1.8799222465376825E-2</v>
      </c>
      <c r="D1045" s="3">
        <f t="shared" si="49"/>
        <v>342.95664053556749</v>
      </c>
      <c r="E1045" s="26">
        <f t="shared" si="50"/>
        <v>405.31123635352441</v>
      </c>
    </row>
    <row r="1046" spans="1:5">
      <c r="A1046" s="2">
        <v>1041</v>
      </c>
      <c r="B1046" s="3">
        <v>2.4424829008589986</v>
      </c>
      <c r="C1046" s="25">
        <f t="shared" si="48"/>
        <v>7.3638163825454723E-4</v>
      </c>
      <c r="D1046" s="3">
        <f t="shared" si="49"/>
        <v>13.433905219909041</v>
      </c>
      <c r="E1046" s="26">
        <f t="shared" si="50"/>
        <v>15.87638812076804</v>
      </c>
    </row>
    <row r="1047" spans="1:5">
      <c r="A1047" s="2" t="s">
        <v>617</v>
      </c>
      <c r="B1047" s="3">
        <f>SUM(B6:B1046)</f>
        <v>3316.871145085966</v>
      </c>
      <c r="C1047" s="27">
        <f>SUM(C6:C1046)</f>
        <v>1.0000000437418171</v>
      </c>
      <c r="D1047" s="3">
        <f>SUM(D6:D1046)</f>
        <v>18243.129797987614</v>
      </c>
      <c r="E1047" s="9">
        <f>SUM(E6:E1046)</f>
        <v>21560.000943073595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EBDA-7383-4C9C-B7D7-3A49753697A3}">
  <dimension ref="A3:C9"/>
  <sheetViews>
    <sheetView workbookViewId="0">
      <selection activeCell="E18" sqref="E18"/>
    </sheetView>
  </sheetViews>
  <sheetFormatPr defaultRowHeight="14.45"/>
  <cols>
    <col min="1" max="1" width="12.42578125" bestFit="1" customWidth="1"/>
    <col min="2" max="2" width="27.28515625" bestFit="1" customWidth="1"/>
  </cols>
  <sheetData>
    <row r="3" spans="1:3">
      <c r="A3" s="1" t="s">
        <v>618</v>
      </c>
      <c r="B3" s="1" t="s">
        <v>619</v>
      </c>
      <c r="C3" s="1" t="s">
        <v>620</v>
      </c>
    </row>
    <row r="4" spans="1:3">
      <c r="A4" s="1">
        <v>1</v>
      </c>
      <c r="B4" s="28">
        <v>1894.122720296584</v>
      </c>
      <c r="C4" s="23">
        <f>SUM(B4/$B$9)</f>
        <v>8.7853554612440557E-2</v>
      </c>
    </row>
    <row r="5" spans="1:3">
      <c r="A5" s="1">
        <v>2</v>
      </c>
      <c r="B5" s="28">
        <v>1438.064527968404</v>
      </c>
      <c r="C5" s="23">
        <f t="shared" ref="C5:C8" si="0">SUM(B5/$B$9)</f>
        <v>6.6700578156996815E-2</v>
      </c>
    </row>
    <row r="6" spans="1:3">
      <c r="A6" s="1">
        <v>3</v>
      </c>
      <c r="B6" s="28">
        <v>3869.6587198878851</v>
      </c>
      <c r="C6" s="23">
        <f t="shared" si="0"/>
        <v>0.17948323518654866</v>
      </c>
    </row>
    <row r="7" spans="1:3">
      <c r="A7" s="1">
        <v>4</v>
      </c>
      <c r="B7" s="28">
        <v>6156.9391002421771</v>
      </c>
      <c r="C7" s="23">
        <f t="shared" si="0"/>
        <v>0.2855723019910244</v>
      </c>
    </row>
    <row r="8" spans="1:3">
      <c r="A8" s="1">
        <v>5</v>
      </c>
      <c r="B8" s="28">
        <v>8201.2158746785226</v>
      </c>
      <c r="C8" s="23">
        <f t="shared" si="0"/>
        <v>0.38039033005298956</v>
      </c>
    </row>
    <row r="9" spans="1:3">
      <c r="A9" s="1" t="s">
        <v>621</v>
      </c>
      <c r="B9" s="28">
        <v>21560.000943073574</v>
      </c>
      <c r="C9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900A52C734B48AAFC332F002A61F2" ma:contentTypeVersion="11" ma:contentTypeDescription="Create a new document." ma:contentTypeScope="" ma:versionID="d10261e21878d684520468954e2e4c6d">
  <xsd:schema xmlns:xsd="http://www.w3.org/2001/XMLSchema" xmlns:xs="http://www.w3.org/2001/XMLSchema" xmlns:p="http://schemas.microsoft.com/office/2006/metadata/properties" xmlns:ns2="acf77b03-75e2-4870-bfbf-a9f9f072ea94" xmlns:ns3="2239560c-101f-4e94-bfcb-0868444b4b4c" targetNamespace="http://schemas.microsoft.com/office/2006/metadata/properties" ma:root="true" ma:fieldsID="24e33730404a4617bc033aea61d7a96e" ns2:_="" ns3:_="">
    <xsd:import namespace="acf77b03-75e2-4870-bfbf-a9f9f072ea94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ContentDescription" minOccurs="0"/>
                <xsd:element ref="ns2:DocumentOrder" minOccurs="0"/>
                <xsd:element ref="ns2:OfwatTopic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77b03-75e2-4870-bfbf-a9f9f072ea94" elementFormDefault="qualified">
    <xsd:import namespace="http://schemas.microsoft.com/office/2006/documentManagement/types"/>
    <xsd:import namespace="http://schemas.microsoft.com/office/infopath/2007/PartnerControls"/>
    <xsd:element name="ContentDescription" ma:index="8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DocumentOrder" ma:index="9" nillable="true" ma:displayName="Document Order" ma:format="Dropdown" ma:internalName="DocumentOrder" ma:percentage="FALSE">
      <xsd:simpleType>
        <xsd:restriction base="dms:Number"/>
      </xsd:simpleType>
    </xsd:element>
    <xsd:element name="OfwatTopic" ma:index="10" ma:displayName="Ofwat Topic" ma:default="N/A" ma:description="MBP Aligned Topic" ma:format="Dropdown" ma:internalName="OfwatTopic">
      <xsd:simpleType>
        <xsd:restriction base="dms:Choice">
          <xsd:enumeration value="CEO Introduction"/>
          <xsd:enumeration value="Executive Summary"/>
          <xsd:enumeration value="Bills and affordability"/>
          <xsd:enumeration value="Efficiency and innovation"/>
          <xsd:enumeration value="Long Term Delivery Strategy"/>
          <xsd:enumeration value="Reflecting an understanding of customers and communities"/>
          <xsd:enumeration value="Delivering outcomes for customers"/>
          <xsd:enumeration value="Setting expenditure allowances"/>
          <xsd:enumeration value="Aligning risk and return"/>
          <xsd:enumeration value="Aligning risk and return: financeability"/>
          <xsd:enumeration value="Board Assurance Statement"/>
          <xsd:enumeration value="Reconciliation of past performance"/>
          <xsd:enumeration value="N/A"/>
          <xsd:enumeration value="Encouraging quality and ambitious business plans"/>
          <xsd:enumeration value="Data tables commentary"/>
          <xsd:enumeration value="Promoting financial resilience"/>
          <xsd:enumeration value="Main Business Plan"/>
          <xsd:enumeration value="Draft Determination"/>
          <xsd:enumeration value="Final Determination"/>
          <xsd:enumeration value="Government priorities and targets"/>
          <xsd:enumeration value="Environmental and social value (and Net Zero)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watTopic xmlns="acf77b03-75e2-4870-bfbf-a9f9f072ea94">N/A</OfwatTopic>
    <ContentDescription xmlns="acf77b03-75e2-4870-bfbf-a9f9f072ea94" xsi:nil="true"/>
    <DocumentOrder xmlns="acf77b03-75e2-4870-bfbf-a9f9f072ea94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5F8928-2C75-41A0-BCAB-8AD765D34E0D}"/>
</file>

<file path=customXml/itemProps2.xml><?xml version="1.0" encoding="utf-8"?>
<ds:datastoreItem xmlns:ds="http://schemas.openxmlformats.org/officeDocument/2006/customXml" ds:itemID="{737F5725-5D96-4829-BB12-3291110BA818}"/>
</file>

<file path=customXml/itemProps3.xml><?xml version="1.0" encoding="utf-8"?>
<ds:datastoreItem xmlns:ds="http://schemas.openxmlformats.org/officeDocument/2006/customXml" ds:itemID="{E5773779-4628-4AE7-9429-3EC4FFB05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LEDGAR</dc:creator>
  <cp:keywords/>
  <dc:description/>
  <cp:lastModifiedBy>Paulo Lewandowski</cp:lastModifiedBy>
  <cp:revision/>
  <dcterms:created xsi:type="dcterms:W3CDTF">2023-09-07T11:29:43Z</dcterms:created>
  <dcterms:modified xsi:type="dcterms:W3CDTF">2023-10-02T07:38:10Z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9aaed-22f4-47e9-a6ba-4e5ac1de55da_ActionId">
    <vt:lpwstr>9a52527e-8cc9-4ace-bdde-5f5addf78a0d</vt:lpwstr>
  </property>
  <property fmtid="{D5CDD505-2E9C-101B-9397-08002B2CF9AE}" pid="3" name="MSIP_Label_5589aaed-22f4-47e9-a6ba-4e5ac1de55da_Name">
    <vt:lpwstr>Restricted \ Business Sensitive</vt:lpwstr>
  </property>
  <property fmtid="{D5CDD505-2E9C-101B-9397-08002B2CF9AE}" pid="4" name="MSIP_Label_5589aaed-22f4-47e9-a6ba-4e5ac1de55da_SetDate">
    <vt:lpwstr>2023-10-01T12:57:18Z</vt:lpwstr>
  </property>
  <property fmtid="{D5CDD505-2E9C-101B-9397-08002B2CF9AE}" pid="5" name="MSIP_Label_5589aaed-22f4-47e9-a6ba-4e5ac1de55da_SiteId">
    <vt:lpwstr>92ebd22d-0a9c-4516-a68f-ba966853a8f3</vt:lpwstr>
  </property>
  <property fmtid="{D5CDD505-2E9C-101B-9397-08002B2CF9AE}" pid="6" name="MSIP_Label_5589aaed-22f4-47e9-a6ba-4e5ac1de55da_Enabled">
    <vt:lpwstr>True</vt:lpwstr>
  </property>
  <property fmtid="{D5CDD505-2E9C-101B-9397-08002B2CF9AE}" pid="7" name="ContentTypeId">
    <vt:lpwstr>0x010100F4D900A52C734B48AAFC332F002A61F2</vt:lpwstr>
  </property>
  <property fmtid="{D5CDD505-2E9C-101B-9397-08002B2CF9AE}" pid="8" name="MediaServiceImageTag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SIP_Label_5589aaed-22f4-47e9-a6ba-4e5ac1de55da_Removed">
    <vt:lpwstr>False</vt:lpwstr>
  </property>
  <property fmtid="{D5CDD505-2E9C-101B-9397-08002B2CF9AE}" pid="18" name="MSIP_Label_5589aaed-22f4-47e9-a6ba-4e5ac1de55da_Parent">
    <vt:lpwstr>e50b24a1-e242-4aac-9a05-59733cdb30d3</vt:lpwstr>
  </property>
  <property fmtid="{D5CDD505-2E9C-101B-9397-08002B2CF9AE}" pid="19" name="MSIP_Label_5589aaed-22f4-47e9-a6ba-4e5ac1de55da_Extended_MSFT_Method">
    <vt:lpwstr>Standard</vt:lpwstr>
  </property>
  <property fmtid="{D5CDD505-2E9C-101B-9397-08002B2CF9AE}" pid="20" name="MSIP_Label_e50b24a1-e242-4aac-9a05-59733cdb30d3_Enabled">
    <vt:lpwstr>True</vt:lpwstr>
  </property>
  <property fmtid="{D5CDD505-2E9C-101B-9397-08002B2CF9AE}" pid="21" name="MSIP_Label_e50b24a1-e242-4aac-9a05-59733cdb30d3_SiteId">
    <vt:lpwstr>92ebd22d-0a9c-4516-a68f-ba966853a8f3</vt:lpwstr>
  </property>
  <property fmtid="{D5CDD505-2E9C-101B-9397-08002B2CF9AE}" pid="22" name="MSIP_Label_e50b24a1-e242-4aac-9a05-59733cdb30d3_SetDate">
    <vt:lpwstr>2023-10-01T12:57:18Z</vt:lpwstr>
  </property>
  <property fmtid="{D5CDD505-2E9C-101B-9397-08002B2CF9AE}" pid="23" name="MSIP_Label_e50b24a1-e242-4aac-9a05-59733cdb30d3_Name">
    <vt:lpwstr>Restricted</vt:lpwstr>
  </property>
  <property fmtid="{D5CDD505-2E9C-101B-9397-08002B2CF9AE}" pid="24" name="MSIP_Label_e50b24a1-e242-4aac-9a05-59733cdb30d3_ActionId">
    <vt:lpwstr>a5f55f06-6cdc-4123-8fcf-334e109d1161</vt:lpwstr>
  </property>
  <property fmtid="{D5CDD505-2E9C-101B-9397-08002B2CF9AE}" pid="25" name="MSIP_Label_e50b24a1-e242-4aac-9a05-59733cdb30d3_Extended_MSFT_Method">
    <vt:lpwstr>Standard</vt:lpwstr>
  </property>
  <property fmtid="{D5CDD505-2E9C-101B-9397-08002B2CF9AE}" pid="26" name="Sensitivity">
    <vt:lpwstr>Restricted \ Business Sensitive Restricted</vt:lpwstr>
  </property>
</Properties>
</file>