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yorkshirewater.sharepoint.com/sites/yw-33/APR2020/004 Tables/Bioresources table/"/>
    </mc:Choice>
  </mc:AlternateContent>
  <xr:revisionPtr revIDLastSave="504" documentId="8_{3554487C-A410-4F5C-BBF4-9C7DC56E2DB1}" xr6:coauthVersionLast="44" xr6:coauthVersionMax="45" xr10:uidLastSave="{3C1DB5C8-4149-4603-B565-E575C8EBB24A}"/>
  <bookViews>
    <workbookView xWindow="-110" yWindow="-110" windowWidth="19420" windowHeight="10420" xr2:uid="{00000000-000D-0000-FFFF-FFFF00000000}"/>
  </bookViews>
  <sheets>
    <sheet name="Contact information" sheetId="6" r:id="rId1"/>
    <sheet name="WwTW" sheetId="2" r:id="rId2"/>
    <sheet name="Small WwTw" sheetId="4" r:id="rId3"/>
    <sheet name=" STC" sheetId="3" r:id="rId4"/>
    <sheet name="Contracts" sheetId="7" r:id="rId5"/>
    <sheet name=" Definitions " sheetId="5" r:id="rId6"/>
  </sheets>
  <externalReferences>
    <externalReference r:id="rId7"/>
  </externalReferences>
  <definedNames>
    <definedName name="_xlnm._FilterDatabase" localSheetId="3" hidden="1">' STC'!$D$10:$Z$10</definedName>
    <definedName name="_xlnm._FilterDatabase" localSheetId="2" hidden="1">'Small WwTw'!$D$11:$I$11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55" i="2" l="1"/>
  <c r="E43" i="3" l="1"/>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E11" i="3"/>
  <c r="C69" i="5" l="1"/>
  <c r="C48" i="5"/>
  <c r="C49" i="5" s="1"/>
  <c r="C26" i="5"/>
  <c r="C27" i="5" s="1"/>
  <c r="C5" i="5"/>
  <c r="C6" i="5" s="1"/>
  <c r="J1" i="7"/>
  <c r="H1" i="4"/>
  <c r="I1" i="2"/>
</calcChain>
</file>

<file path=xl/sharedStrings.xml><?xml version="1.0" encoding="utf-8"?>
<sst xmlns="http://schemas.openxmlformats.org/spreadsheetml/2006/main" count="3328" uniqueCount="977">
  <si>
    <t>WwTW Sludge Production Sites for population served greater than 2000</t>
  </si>
  <si>
    <t>Company commentary (optional)</t>
  </si>
  <si>
    <t>Section A: Identifier</t>
  </si>
  <si>
    <t>Section B: Sludge production information</t>
  </si>
  <si>
    <t>Section C: Sludge quality</t>
  </si>
  <si>
    <t>Section D: Site particulars</t>
  </si>
  <si>
    <t>Column number</t>
  </si>
  <si>
    <t>Specification</t>
  </si>
  <si>
    <t>WwTW site name</t>
  </si>
  <si>
    <t>WwTW location grid ref latitude</t>
  </si>
  <si>
    <t>WwTW location grid ref longitude</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</si>
  <si>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</si>
  <si>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</si>
  <si>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</si>
  <si>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</si>
  <si>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</si>
  <si>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</si>
  <si>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</si>
  <si>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</si>
  <si>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</si>
  <si>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</si>
  <si>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</si>
  <si>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Operating hours of the site</t>
  </si>
  <si>
    <t>What is the maximum size (capacity) of tanker that can enter the works?</t>
  </si>
  <si>
    <t>What is the minimum requirement for tanker sludge collection frequency?</t>
  </si>
  <si>
    <t>Other</t>
  </si>
  <si>
    <t>Input type</t>
  </si>
  <si>
    <t>name</t>
  </si>
  <si>
    <t>grid ref latitude</t>
  </si>
  <si>
    <t>grid ref longitude</t>
  </si>
  <si>
    <t>quantity (TDS)</t>
  </si>
  <si>
    <t>estimated/ measured</t>
  </si>
  <si>
    <t>%</t>
  </si>
  <si>
    <t>% VS</t>
  </si>
  <si>
    <t>See definitions page</t>
  </si>
  <si>
    <t>Y/N</t>
  </si>
  <si>
    <t>As appropriate</t>
  </si>
  <si>
    <t>days/time</t>
  </si>
  <si>
    <t>tanker size, m3</t>
  </si>
  <si>
    <t>time</t>
  </si>
  <si>
    <t>Decimal places</t>
  </si>
  <si>
    <t>6 figure</t>
  </si>
  <si>
    <t>Mandatory requirement</t>
  </si>
  <si>
    <t>Yes</t>
  </si>
  <si>
    <t>ALDWARKE/STW</t>
  </si>
  <si>
    <t>Measured</t>
  </si>
  <si>
    <t>Estimated</t>
  </si>
  <si>
    <t>SAS</t>
  </si>
  <si>
    <t>Y</t>
  </si>
  <si>
    <t>N</t>
  </si>
  <si>
    <t>24 hours 7 days Always Open</t>
  </si>
  <si>
    <t>BLACKBURN MEADOWS/STW</t>
  </si>
  <si>
    <t>BRADFORD ESHOLT/NO 2 STW</t>
  </si>
  <si>
    <t>BRIDLINGTON/STW</t>
  </si>
  <si>
    <t>7 days - 24 hours a day</t>
  </si>
  <si>
    <t>CALDER VALE/STW</t>
  </si>
  <si>
    <t>HULL/STW</t>
  </si>
  <si>
    <t>KNOSTROP/STW</t>
  </si>
  <si>
    <t>LUNDWOOD/STW</t>
  </si>
  <si>
    <t>SB/SAS</t>
  </si>
  <si>
    <t>07:00-21:00</t>
  </si>
  <si>
    <t>Secondary filters decommissioned, new ASP plant for next year.</t>
  </si>
  <si>
    <t>OLD WHITTINGTON/STW</t>
  </si>
  <si>
    <t>SANDALL/STW</t>
  </si>
  <si>
    <t>WOODHOUSE MILL/NO 2 STW</t>
  </si>
  <si>
    <t>YORK NABURN/STW</t>
  </si>
  <si>
    <t>CSAS</t>
  </si>
  <si>
    <t>STAVELEY/STW</t>
  </si>
  <si>
    <t>SELBY/NO 2 STW</t>
  </si>
  <si>
    <t>BEVERLEY/STW</t>
  </si>
  <si>
    <t>SAS SB</t>
  </si>
  <si>
    <t>HALIFAX COPLEY/STW</t>
  </si>
  <si>
    <t>BRIGHOUSE LOWER/STW</t>
  </si>
  <si>
    <t>SAS Only (no primary)</t>
  </si>
  <si>
    <t>BRIGHOUSE UPPER/STW</t>
  </si>
  <si>
    <t>DEIGHTON/STW</t>
  </si>
  <si>
    <t>Primary</t>
  </si>
  <si>
    <t>GOOLE/STW</t>
  </si>
  <si>
    <t>HARROGATE SOUTH/STW</t>
  </si>
  <si>
    <t>DEWSBURY/STW</t>
  </si>
  <si>
    <t>SB &amp; SAS</t>
  </si>
  <si>
    <t>NEILEY/NO 2 STW</t>
  </si>
  <si>
    <t>RIPON/STW</t>
  </si>
  <si>
    <t>SCARBOROUGH/STW</t>
  </si>
  <si>
    <t>07:00 to 20:00 7 days</t>
  </si>
  <si>
    <t>SKIPTON/STW</t>
  </si>
  <si>
    <t>Cphos</t>
  </si>
  <si>
    <t>SOUTH ELMSALL/STW</t>
  </si>
  <si>
    <t>Tankered out much of year due to asset issues - it is not planned to export liquid</t>
  </si>
  <si>
    <t>SUTTON/STW</t>
  </si>
  <si>
    <t>SB</t>
  </si>
  <si>
    <t>CASTLEFORD/STW</t>
  </si>
  <si>
    <t>WHITBY/STW</t>
  </si>
  <si>
    <t>WOMBWELL/STW</t>
  </si>
  <si>
    <t>07:30 to 20:00 6 days Sun Closed/Nights Closed.</t>
  </si>
  <si>
    <t>COLBURN/STW</t>
  </si>
  <si>
    <t>06:45 to 20:00 6 days Sun Closed</t>
  </si>
  <si>
    <t>MALTON/STW</t>
  </si>
  <si>
    <t>This is the average number of tanker loads required (over the year) per day, the min time collection requirement frequency is approx 1 divided by this number but is dependant upon site circumstances</t>
  </si>
  <si>
    <t>NORTHALLERTON/STW</t>
  </si>
  <si>
    <t>07:00 to 22:00 7 days</t>
  </si>
  <si>
    <t>ACKWORTH/STW</t>
  </si>
  <si>
    <t>ADWICK/NO 2 STW</t>
  </si>
  <si>
    <t>Mon to Sat 07:00 to 17:00 Sunday closed/ Nights closed</t>
  </si>
  <si>
    <t>AIREDALE/STW</t>
  </si>
  <si>
    <t>07:00 to 19:00 Monday to Sunday.</t>
  </si>
  <si>
    <t>BALBY/STW</t>
  </si>
  <si>
    <t>Mon to Sat 07:00 to 20:00 Sunday closed/ Nights closed</t>
  </si>
  <si>
    <t>BARLBY/STW</t>
  </si>
  <si>
    <t>BARWICK IN ELMET/STW</t>
  </si>
  <si>
    <t>07:00 to 19:00 7 days</t>
  </si>
  <si>
    <t>BEDALE/STW</t>
  </si>
  <si>
    <t>BEN RHYDDING/STW</t>
  </si>
  <si>
    <t>BENTLEY/STW</t>
  </si>
  <si>
    <t>BOLSOVER/STW</t>
  </si>
  <si>
    <t>05:00 to 18:00 7 days</t>
  </si>
  <si>
    <t>BOLTON ON DEARNE/STW</t>
  </si>
  <si>
    <t>Mon to Fri 07:00 to 17:00 Sat and Sun closed/ Nights closed</t>
  </si>
  <si>
    <t>BOROUGHBRIDGE/NO 2 STW</t>
  </si>
  <si>
    <t>BRANDESBURTON/STW</t>
  </si>
  <si>
    <t>BURLEY IN WHARFEDALE/STW</t>
  </si>
  <si>
    <t>CARLETON/NO 2 STW</t>
  </si>
  <si>
    <t>CATTERICK VILLAGE/STW</t>
  </si>
  <si>
    <t>CHEESEBOTTOM/STW</t>
  </si>
  <si>
    <t>CHERRY BURTON/STW</t>
  </si>
  <si>
    <t>CLAYTON WEST/STW</t>
  </si>
  <si>
    <t>24 hours 6 days Sun closed</t>
  </si>
  <si>
    <t>COLD HIENDLEY/STW</t>
  </si>
  <si>
    <t>CROFTON/STW</t>
  </si>
  <si>
    <t>CUDWORTH/NO 2 STW</t>
  </si>
  <si>
    <t>09:00 to 20:00 7 days</t>
  </si>
  <si>
    <t>DALTON ELDMIRE/STW</t>
  </si>
  <si>
    <t>DANESMOOR/STW</t>
  </si>
  <si>
    <t>DARFIELD/NO 2 STW</t>
  </si>
  <si>
    <t>08:00 to 19:00 7 days</t>
  </si>
  <si>
    <t>DARLEY/STW</t>
  </si>
  <si>
    <t>07:00 to 17:00 Mon to Fri. Sat and Sun closed/Nights closed</t>
  </si>
  <si>
    <t>DARTON/STW</t>
  </si>
  <si>
    <t>DENABY/NO 2 STW</t>
  </si>
  <si>
    <t>681 loads per year (2-3 a day)</t>
  </si>
  <si>
    <t>DENHOLME/NO 2 STW</t>
  </si>
  <si>
    <t>DOWLEY GAP/STW</t>
  </si>
  <si>
    <t>DRIFFIELD/STW</t>
  </si>
  <si>
    <t>DRONFIELD/STW</t>
  </si>
  <si>
    <t>EARBY/STW</t>
  </si>
  <si>
    <t>EASINGWOLD/STW</t>
  </si>
  <si>
    <t>07:00 to 19:00 Mon to Sat. Sun closed/Nights closed</t>
  </si>
  <si>
    <t>EASTWOOD/STW</t>
  </si>
  <si>
    <t>EGGBOROUGH/STW</t>
  </si>
  <si>
    <t>ELLERKER/NO 2 STW</t>
  </si>
  <si>
    <t>FILEY/STW</t>
  </si>
  <si>
    <t>FLAMBOROUGH VILLAGE/STW</t>
  </si>
  <si>
    <t>FOLKTON/STW</t>
  </si>
  <si>
    <t>GARFORTH/STW</t>
  </si>
  <si>
    <t>GILBERDYKE/STW</t>
  </si>
  <si>
    <t>GRASSINGTON/STW</t>
  </si>
  <si>
    <t>GRIMETHORPE/STW</t>
  </si>
  <si>
    <t>HAMBLETON/STW</t>
  </si>
  <si>
    <t>HARLINGTON/STW</t>
  </si>
  <si>
    <t>HARROGATE NORTH/STW</t>
  </si>
  <si>
    <t>07:30 to 16:30 Mon to Fri. Sat and Sun closed/Nights closed</t>
  </si>
  <si>
    <t>HAWES/STW</t>
  </si>
  <si>
    <t>HAXBY WALBUTTS/STW</t>
  </si>
  <si>
    <t>07:00 to 19:00 Mon to Sat. Sun closed/Nights closed.</t>
  </si>
  <si>
    <t>HEDON/STW</t>
  </si>
  <si>
    <t>HEMINGBROUGH/NO 2 STW</t>
  </si>
  <si>
    <t>HIGH ROYD/NO 2 STW</t>
  </si>
  <si>
    <t>HILLAM/STW</t>
  </si>
  <si>
    <t>HINDERWELL/STW</t>
  </si>
  <si>
    <t>HOLME ON SPALDING MR/STW</t>
  </si>
  <si>
    <t>HORBURY/STW</t>
  </si>
  <si>
    <t>HORNSEA/STW</t>
  </si>
  <si>
    <t>HOWDEN/STW</t>
  </si>
  <si>
    <t>08:00 to 17:00 7 days</t>
  </si>
  <si>
    <t>HUNMANBY/STW</t>
  </si>
  <si>
    <t>ILKLEY/STW</t>
  </si>
  <si>
    <t>KEIGHLEY MARLEY/STW</t>
  </si>
  <si>
    <t>KEYINGHAM/STW</t>
  </si>
  <si>
    <t>KILLINGHALL/STW</t>
  </si>
  <si>
    <t>KIRKBYMOORSIDE/STW</t>
  </si>
  <si>
    <t>KNARESBOROUGH/STW</t>
  </si>
  <si>
    <t>LEEMING BAR/STW</t>
  </si>
  <si>
    <t>LEMONROYD/STW</t>
  </si>
  <si>
    <t>420 loads per year (1-2 per day)</t>
  </si>
  <si>
    <t>LEVEN/STW</t>
  </si>
  <si>
    <t>LEYBURN/STW</t>
  </si>
  <si>
    <t>LINDHOLME/STW</t>
  </si>
  <si>
    <t>LINTON ON OUSE/STW</t>
  </si>
  <si>
    <t>LONG LANE/STW</t>
  </si>
  <si>
    <t>MARKET WEIGHTON/NO 2 STW</t>
  </si>
  <si>
    <t>MASHAM/STW</t>
  </si>
  <si>
    <t>07:00 to 17:00 7 days</t>
  </si>
  <si>
    <t>MELBOURNE/STW</t>
  </si>
  <si>
    <t>MELTHAM/STW</t>
  </si>
  <si>
    <t>MELTON COLLEGE/STW</t>
  </si>
  <si>
    <t>MELTON/STW</t>
  </si>
  <si>
    <t>MEXBORO SWINTON/STW</t>
  </si>
  <si>
    <t>NAFFERTON/STW</t>
  </si>
  <si>
    <t>NORMANTON/STW</t>
  </si>
  <si>
    <t>NORTH FERRIBY/STW</t>
  </si>
  <si>
    <t>NORTON/NO 2 STW</t>
  </si>
  <si>
    <t>OTLEY/STW</t>
  </si>
  <si>
    <t>OXENHOPE/NO 2 STW</t>
  </si>
  <si>
    <t>PATELEY BRIDGE/STW</t>
  </si>
  <si>
    <t>PATRINGTON/STW</t>
  </si>
  <si>
    <t>PICKERING/STW</t>
  </si>
  <si>
    <t>POCKLINGTON/STW</t>
  </si>
  <si>
    <t>Section D Column 4 is the average number of tanker loads required (over the year) per day, the min time collection requirement frequency is approx 1 divided by this number but is dependant upon site circumstances</t>
  </si>
  <si>
    <t>POOL/STW</t>
  </si>
  <si>
    <t>RAWCLIFFE YORK/STW</t>
  </si>
  <si>
    <t>REDACRE/NO 2 STW</t>
  </si>
  <si>
    <t>RENISHAW/STW</t>
  </si>
  <si>
    <t>RICHMOND/STW</t>
  </si>
  <si>
    <t>RIPPONDEN/STW</t>
  </si>
  <si>
    <t>ROMANBY/STW</t>
  </si>
  <si>
    <t>SEAMER/STW</t>
  </si>
  <si>
    <t>SHERBURN IN ELMET/STW</t>
  </si>
  <si>
    <t>SILKSTONE/STW</t>
  </si>
  <si>
    <t>SKIDBY/STW</t>
  </si>
  <si>
    <t>SKIPSEA/STW</t>
  </si>
  <si>
    <t>SNAITH/STW</t>
  </si>
  <si>
    <t>STAMFORD BRIDGE/NO 2 STW</t>
  </si>
  <si>
    <t>STANLEY/STW</t>
  </si>
  <si>
    <t>STOCKLEY/STW</t>
  </si>
  <si>
    <t>STOCKSBRIDGE/STW</t>
  </si>
  <si>
    <t>TADCASTER/DOMESTIC STW</t>
  </si>
  <si>
    <t>TADCASTER/TRADE STW</t>
  </si>
  <si>
    <t>THIRSK/STW</t>
  </si>
  <si>
    <t>THORNE/STW</t>
  </si>
  <si>
    <t>THORNTON LE DALE/STW</t>
  </si>
  <si>
    <t>THORP ARCH/STW</t>
  </si>
  <si>
    <t>TUPTON/STW</t>
  </si>
  <si>
    <t>06:00 to 18:00 Mon to Sat. Sun Closed/Nights Closed</t>
  </si>
  <si>
    <t>UPTON WRANGBROOK/STW</t>
  </si>
  <si>
    <t>WATH ON DEARNE/STW</t>
  </si>
  <si>
    <t>WATTON/STW</t>
  </si>
  <si>
    <t>WETHERBY/STW</t>
  </si>
  <si>
    <t>WHELDRAKE/STW</t>
  </si>
  <si>
    <t>WILBERFOSS/STW</t>
  </si>
  <si>
    <t>WILLIAMTHORPE/STW</t>
  </si>
  <si>
    <t>WITHERNSEA/NO 2 STW</t>
  </si>
  <si>
    <t>WORSBROUGH/STW</t>
  </si>
  <si>
    <t xml:space="preserve">Smaller WwTW (less than 2000 population equivalent served) 
</t>
  </si>
  <si>
    <t>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</si>
  <si>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</si>
  <si>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</si>
  <si>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</si>
  <si>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</si>
  <si>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ABERFORD/STW</t>
  </si>
  <si>
    <t>ACKLAM/STW</t>
  </si>
  <si>
    <t>AIRMYN/STW</t>
  </si>
  <si>
    <t>P</t>
  </si>
  <si>
    <t>AIRTON/NO 2 STW</t>
  </si>
  <si>
    <t>ALDBROUGH/STW</t>
  </si>
  <si>
    <t>ALDFIELD/STW</t>
  </si>
  <si>
    <t>ALDWARK BAY HORSE/2 STW</t>
  </si>
  <si>
    <t>ALDWARK BOAT CLUB/STW</t>
  </si>
  <si>
    <t>AMPLEFORTH VILLAGE/STW</t>
  </si>
  <si>
    <t>APPERSETT/STW</t>
  </si>
  <si>
    <t>APPLETON LE MOOR/STW</t>
  </si>
  <si>
    <t>APPLETON WISKE/STW</t>
  </si>
  <si>
    <t>APPLETREEWICK/STW</t>
  </si>
  <si>
    <t>ARRATHORNE/STW</t>
  </si>
  <si>
    <t>ASENBY/STW</t>
  </si>
  <si>
    <t>ASKHAM BRYAN/STW</t>
  </si>
  <si>
    <t>ASKRIGG/STW</t>
  </si>
  <si>
    <t>ASSELBY/STW</t>
  </si>
  <si>
    <t>ASTWITH/STW</t>
  </si>
  <si>
    <t>ATWICK/NO 2 STW</t>
  </si>
  <si>
    <t>AYSGARTH FALLS/STW</t>
  </si>
  <si>
    <t>AYSGARTH/STW</t>
  </si>
  <si>
    <t>BAGBY/STW</t>
  </si>
  <si>
    <t>BAINBRIDGE/STW</t>
  </si>
  <si>
    <t>BALDERSBY ST JAMES/STW</t>
  </si>
  <si>
    <t>BALDERSBY/STW</t>
  </si>
  <si>
    <t>BARLOW/STW</t>
  </si>
  <si>
    <t>BARMBY BANKFIELD/STW</t>
  </si>
  <si>
    <t>BARNBURGH/STW</t>
  </si>
  <si>
    <t>BARR LANE/STW</t>
  </si>
  <si>
    <t>BARSEY GREEN/STW</t>
  </si>
  <si>
    <t>BARTON LE WILLOW/STW</t>
  </si>
  <si>
    <t>BEAMSLEY/STW</t>
  </si>
  <si>
    <t>BEARSWOOD GROVE/STW</t>
  </si>
  <si>
    <t>BECKWITHSHAW/STW</t>
  </si>
  <si>
    <t>BEEFORD/STW</t>
  </si>
  <si>
    <t>BEGGARINGTON/STW</t>
  </si>
  <si>
    <t>BELL BUSK/STW</t>
  </si>
  <si>
    <t>BELLERBY/STW</t>
  </si>
  <si>
    <t>BEVERLEY ROAD NORTON/STW</t>
  </si>
  <si>
    <t>BEWHOLME/STW</t>
  </si>
  <si>
    <t>BISHOP MONKTON/NO 2 STW</t>
  </si>
  <si>
    <t>BISHOP WILTON/STW</t>
  </si>
  <si>
    <t>BLAND HILL/STW</t>
  </si>
  <si>
    <t>BLUBBERHOUSES HALL/STW</t>
  </si>
  <si>
    <t>BLUBBERHOUSES/STW</t>
  </si>
  <si>
    <t>BORROWBY/STW</t>
  </si>
  <si>
    <t>BOTTON/STW</t>
  </si>
  <si>
    <t>BRANDSBY/STW</t>
  </si>
  <si>
    <t>BRAWBY/STW</t>
  </si>
  <si>
    <t>BRAYTON JUNCTION/STW</t>
  </si>
  <si>
    <t>BROUGHTON/STW</t>
  </si>
  <si>
    <t>BRYHERSTONES/STW</t>
  </si>
  <si>
    <t>BUBWITH/STW</t>
  </si>
  <si>
    <t>BUCKDEN/STW</t>
  </si>
  <si>
    <t>BUGTHORPE/STW</t>
  </si>
  <si>
    <t>BURN/STW</t>
  </si>
  <si>
    <t>BURNSALL/STW</t>
  </si>
  <si>
    <t>BURRILL/NO 2 STW</t>
  </si>
  <si>
    <t>BURTERSETT/STW</t>
  </si>
  <si>
    <t>BURTON AGNES SOUTH/STW</t>
  </si>
  <si>
    <t>BURTON AGNES/STW</t>
  </si>
  <si>
    <t>BURTON FLEMING/STW</t>
  </si>
  <si>
    <t>BURTON PIDSEA/STW</t>
  </si>
  <si>
    <t>BURYTHORPE/STW</t>
  </si>
  <si>
    <t>BUTTERCRAMBE/STW</t>
  </si>
  <si>
    <t>CADEBY/STW</t>
  </si>
  <si>
    <t>CARLECOTES/STW</t>
  </si>
  <si>
    <t>CARLTON HUSTHWAITE/STW</t>
  </si>
  <si>
    <t>CARLTON MELMERBY/STW</t>
  </si>
  <si>
    <t>CARPERBY/STW</t>
  </si>
  <si>
    <t>CARTHORPE/STW</t>
  </si>
  <si>
    <t>CASTLE BOLTON/STW</t>
  </si>
  <si>
    <t>CATFOSS/STW</t>
  </si>
  <si>
    <t>CATTAL/STW</t>
  </si>
  <si>
    <t>CATTON/STW</t>
  </si>
  <si>
    <t>CAWTHORNE/STW</t>
  </si>
  <si>
    <t>CB TERRACE/STW</t>
  </si>
  <si>
    <t>CHAPEL HADDLESEY/STW</t>
  </si>
  <si>
    <t>CHAPEL LANE/STW</t>
  </si>
  <si>
    <t>CHESTERFIELD RD/STW</t>
  </si>
  <si>
    <t>CHEVET TERRACE/NO 2 STW</t>
  </si>
  <si>
    <t>CLAPHOUSE FOLD/STW</t>
  </si>
  <si>
    <t>CLAXTON/STW</t>
  </si>
  <si>
    <t>CLAYTON/STW</t>
  </si>
  <si>
    <t>CLIFTON/STW</t>
  </si>
  <si>
    <t>COLD KIRBY/NO 2 STW</t>
  </si>
  <si>
    <t>COMMONDALE/STW</t>
  </si>
  <si>
    <t>CONEYSTHORPE/STW</t>
  </si>
  <si>
    <t>CONISTON COLD/STW</t>
  </si>
  <si>
    <t>CONISTONE/STW</t>
  </si>
  <si>
    <t>CONSTABLE BURTON/STW</t>
  </si>
  <si>
    <t>COUNTERSETT/STW</t>
  </si>
  <si>
    <t>COWESBY/STW</t>
  </si>
  <si>
    <t>COXLEY LANE/STW</t>
  </si>
  <si>
    <t>COXWOLD/STW</t>
  </si>
  <si>
    <t>CRAKEHALL/STW</t>
  </si>
  <si>
    <t>CRAMBE/STW</t>
  </si>
  <si>
    <t>CRAMBECK VILLAGE/STW</t>
  </si>
  <si>
    <t>CRANE MOOR/STW</t>
  </si>
  <si>
    <t>CRAYKE/STW</t>
  </si>
  <si>
    <t>CRIDLING STUBBS/STW</t>
  </si>
  <si>
    <t>CSAS SB</t>
  </si>
  <si>
    <t>CROW EDGE/STW</t>
  </si>
  <si>
    <t>CUNDALL/STW</t>
  </si>
  <si>
    <t>DANBY WISKE/STW</t>
  </si>
  <si>
    <t>DANBY/STW</t>
  </si>
  <si>
    <t>DAW LANE/STW</t>
  </si>
  <si>
    <t>DEIGHTON GROVE/STW</t>
  </si>
  <si>
    <t>DISHFORTH/STW</t>
  </si>
  <si>
    <t>DOWNHOLME/STW</t>
  </si>
  <si>
    <t>DRAUGHTON/STW</t>
  </si>
  <si>
    <t>DRAX/STW</t>
  </si>
  <si>
    <t>DUGGLEBY/STW</t>
  </si>
  <si>
    <t>DUNFORD BRIDGE/STW</t>
  </si>
  <si>
    <t>DUNGWORTH/STW</t>
  </si>
  <si>
    <t>DUNKESWICK/STW</t>
  </si>
  <si>
    <t>EASINGTON/STW</t>
  </si>
  <si>
    <t>EAST BARNBY/STW</t>
  </si>
  <si>
    <t>EAST CARLTON/STW</t>
  </si>
  <si>
    <t>EAST COWTON/STW</t>
  </si>
  <si>
    <t>EAST HAUXWELL/STW</t>
  </si>
  <si>
    <t>EAST HESLERTON/STW</t>
  </si>
  <si>
    <t>EAST MARTON/STW</t>
  </si>
  <si>
    <t>ECCUP/STW</t>
  </si>
  <si>
    <t>ECCUP/WTW STW</t>
  </si>
  <si>
    <t>EGTON BRIDGE/STW</t>
  </si>
  <si>
    <t>ELLERBECK/STW</t>
  </si>
  <si>
    <t>ELLERTON/STW</t>
  </si>
  <si>
    <t>ELLINGSTRING/STW</t>
  </si>
  <si>
    <t>ELVINGTON/STW</t>
  </si>
  <si>
    <t>ELVINGTON/WTW STW</t>
  </si>
  <si>
    <t>EMBSAY/STW</t>
  </si>
  <si>
    <t>ESCRICK/STW</t>
  </si>
  <si>
    <t>EWDEN VILLAGE/STW</t>
  </si>
  <si>
    <t>FARLINGTON/STW</t>
  </si>
  <si>
    <t>FEARBY/STW</t>
  </si>
  <si>
    <t>FELIXKIRK PIPER HILL/STW</t>
  </si>
  <si>
    <t>FINGHALL/STW</t>
  </si>
  <si>
    <t>FIRBY/STW</t>
  </si>
  <si>
    <t>FLAPPIT SPRING/STW</t>
  </si>
  <si>
    <t>FLASK INN/STW</t>
  </si>
  <si>
    <t>FLAWITH/STW</t>
  </si>
  <si>
    <t>FLAXTON/STW</t>
  </si>
  <si>
    <t>FOGGATHORPE/STW</t>
  </si>
  <si>
    <t>FOREST MOOR/STW</t>
  </si>
  <si>
    <t>FOSTON ON THE WOLDS/STW</t>
  </si>
  <si>
    <t>FOSTON/STW</t>
  </si>
  <si>
    <t>FOULRIDGE/STW</t>
  </si>
  <si>
    <t>FOXHOLES/STW</t>
  </si>
  <si>
    <t>FRIDAYTHORPE/STW</t>
  </si>
  <si>
    <t>GANTON/STW</t>
  </si>
  <si>
    <t>GARGRAVE/STW</t>
  </si>
  <si>
    <t>GARTON WOLDS/STW</t>
  </si>
  <si>
    <t>GAYLES/STW</t>
  </si>
  <si>
    <t>GIBB LANE/STW</t>
  </si>
  <si>
    <t>GILLAMOOR/STW</t>
  </si>
  <si>
    <t>GILLING EAST/STW</t>
  </si>
  <si>
    <t>GILLING WEST/STW</t>
  </si>
  <si>
    <t>GLAISDALE/STW</t>
  </si>
  <si>
    <t>GOATHLAND/NO 3 STW</t>
  </si>
  <si>
    <t>GOOLE RAWCLIFFE/STW</t>
  </si>
  <si>
    <t>GRANGE LANE/STW</t>
  </si>
  <si>
    <t>GRANTLEY/STW</t>
  </si>
  <si>
    <t>GREAT BARUGH/STW</t>
  </si>
  <si>
    <t>GREAT EDSTONE/STW</t>
  </si>
  <si>
    <t>GREAT HABTON/STW</t>
  </si>
  <si>
    <t>GREAT HATFIELD/NO 2 STW</t>
  </si>
  <si>
    <t>GREAT LANGTON/STW</t>
  </si>
  <si>
    <t>GREAT SMEATON/NO 1 STW</t>
  </si>
  <si>
    <t>GREAT SMEATON/NO 2 STW</t>
  </si>
  <si>
    <t>GRIMSTON/STW</t>
  </si>
  <si>
    <t>GRIMWITH/STW</t>
  </si>
  <si>
    <t>GRINTON EAST/STW</t>
  </si>
  <si>
    <t>GRINTON WEST/STW</t>
  </si>
  <si>
    <t>GROSMONT/STW</t>
  </si>
  <si>
    <t>GUNNERSIDE/NO 2 STW</t>
  </si>
  <si>
    <t>HACKFORTH/NO 2 STW</t>
  </si>
  <si>
    <t>HAIGH LANE/STW</t>
  </si>
  <si>
    <t>HAIGH/STW</t>
  </si>
  <si>
    <t>HAISTHORPE/STW</t>
  </si>
  <si>
    <t>HALLAS BRIDGE/STW</t>
  </si>
  <si>
    <t>HARDEN/STW</t>
  </si>
  <si>
    <t>HARDRAW/STW</t>
  </si>
  <si>
    <t>HARDSTRUGGLE COTTAGE/STW</t>
  </si>
  <si>
    <t>HARECROFT/STW</t>
  </si>
  <si>
    <t>HARLEY/STW</t>
  </si>
  <si>
    <t>HAROME/STW</t>
  </si>
  <si>
    <t>HARTON/STW</t>
  </si>
  <si>
    <t>HATFIELD WOODHOUSE/STW</t>
  </si>
  <si>
    <t>HAYBURN WYKE HOTEL/STW</t>
  </si>
  <si>
    <t>HAYTON/STW</t>
  </si>
  <si>
    <t>HEALAUGH REETH/STW</t>
  </si>
  <si>
    <t>HEALAUGH TADCASTER/STW</t>
  </si>
  <si>
    <t>HEBDEN/STW</t>
  </si>
  <si>
    <t>HELMSLEY/STW</t>
  </si>
  <si>
    <t>HELPERBY/STW</t>
  </si>
  <si>
    <t>HETTON/STW</t>
  </si>
  <si>
    <t>HIGH BRADFIELD/STW</t>
  </si>
  <si>
    <t>HIGH HOYLAND/STW</t>
  </si>
  <si>
    <t>HIGH MELTON/STW</t>
  </si>
  <si>
    <t>HOLLINGWELL HILL/STW</t>
  </si>
  <si>
    <t>HOLLYM/STW</t>
  </si>
  <si>
    <t>HOLME HOUSE/STW</t>
  </si>
  <si>
    <t>HOLME ON THE WOLDS/STW</t>
  </si>
  <si>
    <t>HOLMESFIELD/STW</t>
  </si>
  <si>
    <t>HOLMPTON/STW</t>
  </si>
  <si>
    <t>HOLTBY/STW</t>
  </si>
  <si>
    <t>HOOD GREEN/STW</t>
  </si>
  <si>
    <t>HOOK/STW</t>
  </si>
  <si>
    <t>HOOTON PAGNELL/STW</t>
  </si>
  <si>
    <t>HOOTON ROBERTS/STW</t>
  </si>
  <si>
    <t>HORNBY/STW</t>
  </si>
  <si>
    <t>HORSE + GROOM/STW</t>
  </si>
  <si>
    <t>HORSEHOUSE/STW</t>
  </si>
  <si>
    <t>HOVINGHAM/STW</t>
  </si>
  <si>
    <t>HOWE/STW</t>
  </si>
  <si>
    <t>HOWSHAM/STW</t>
  </si>
  <si>
    <t>HOYLANDSWAINE/STW</t>
  </si>
  <si>
    <t>HUDSWELL/STW</t>
  </si>
  <si>
    <t>HUGGATE/STW</t>
  </si>
  <si>
    <t>HUMBLETON/STW</t>
  </si>
  <si>
    <t>HUNDALL/STW</t>
  </si>
  <si>
    <t>HUNSINGORE/STW</t>
  </si>
  <si>
    <t>HUNTON/STW</t>
  </si>
  <si>
    <t>HUSTHWAITE/STW</t>
  </si>
  <si>
    <t>HUTTON LE HOLE/STW</t>
  </si>
  <si>
    <t>HUTTONS AMBO/STW</t>
  </si>
  <si>
    <t>INGBIRCHWORTH/BIO STW</t>
  </si>
  <si>
    <t>INGBIRCHWORTH/NO 2 STW</t>
  </si>
  <si>
    <t>INGLEBY ARNCLIFFE/STW</t>
  </si>
  <si>
    <t>KEARBY/STW</t>
  </si>
  <si>
    <t>KELD/STW</t>
  </si>
  <si>
    <t>KELFIELD/STW</t>
  </si>
  <si>
    <t>KETTLEWELL/STW</t>
  </si>
  <si>
    <t>KEXBY/STW</t>
  </si>
  <si>
    <t>KILBURN/STW</t>
  </si>
  <si>
    <t>KILHAM/STW</t>
  </si>
  <si>
    <t>KINGS ARMS/STW</t>
  </si>
  <si>
    <t>KIRBY KNOWLE/STW</t>
  </si>
  <si>
    <t>KIRBY MISPERTON/STW</t>
  </si>
  <si>
    <t>KIRBY SIGSTON/STW</t>
  </si>
  <si>
    <t>KIRK HAMMERTON/STW</t>
  </si>
  <si>
    <t>KIRK SMEATON/STW</t>
  </si>
  <si>
    <t>KIRKBY FLEETHAM/STW</t>
  </si>
  <si>
    <t>KIRKBY MALHAM/STW</t>
  </si>
  <si>
    <t>KIRKBY MALZEARD/STW</t>
  </si>
  <si>
    <t>KIRKLINGTON/STW</t>
  </si>
  <si>
    <t>KNABBS LANE/STW</t>
  </si>
  <si>
    <t>LANE HEAD/STW</t>
  </si>
  <si>
    <t>LANGSETT/STW</t>
  </si>
  <si>
    <t>LANGTHORNE/NO 2 STW</t>
  </si>
  <si>
    <t>LANGTHWAITE/STW</t>
  </si>
  <si>
    <t>LANGTOFT/STW</t>
  </si>
  <si>
    <t>LASTINGHAM/STW</t>
  </si>
  <si>
    <t>LEA BROOK/STW</t>
  </si>
  <si>
    <t>LEALHOLM/STW</t>
  </si>
  <si>
    <t>LEAVENING/STW</t>
  </si>
  <si>
    <t>LECONFIELD/STW</t>
  </si>
  <si>
    <t>LEE LANE/STW</t>
  </si>
  <si>
    <t>LEIGHTON COTTAGES/STW</t>
  </si>
  <si>
    <t>LELLEY/STW</t>
  </si>
  <si>
    <t>LINDLEY LODGE/STW</t>
  </si>
  <si>
    <t>LITTLE BARUGH/STW</t>
  </si>
  <si>
    <t>LITTLE LEPTON/STW</t>
  </si>
  <si>
    <t>LIVERSEDGE CEMETERY/2 STW</t>
  </si>
  <si>
    <t>LOCKINGTON/STW</t>
  </si>
  <si>
    <t>LOCKTON/STW</t>
  </si>
  <si>
    <t>LOFTHOUSE/STW</t>
  </si>
  <si>
    <t>LONG MARSTON/STW</t>
  </si>
  <si>
    <t>LONG RISTON NORTH/STW</t>
  </si>
  <si>
    <t>LOTHERSDALE/STW</t>
  </si>
  <si>
    <t>LOVESOME HILL/STW</t>
  </si>
  <si>
    <t>LOW COMMON/STW</t>
  </si>
  <si>
    <t>MALHAM/NO 2 STW</t>
  </si>
  <si>
    <t>MARKINGTON/STW</t>
  </si>
  <si>
    <t>MARSKE/STW</t>
  </si>
  <si>
    <t>MARTON LE MOOR/STW</t>
  </si>
  <si>
    <t>MARTON/STW</t>
  </si>
  <si>
    <t>MAUNBY/STW</t>
  </si>
  <si>
    <t>MICKLEBY/STW</t>
  </si>
  <si>
    <t>MICKLEFIELD/NO 2 STW</t>
  </si>
  <si>
    <t>MIDDLESMOOR/STW</t>
  </si>
  <si>
    <t>MIDDLETON QUERNHOW/STW</t>
  </si>
  <si>
    <t>MIDDLETON TYAS/NO 2 STW</t>
  </si>
  <si>
    <t>MIDDLETON WOLDS/STW</t>
  </si>
  <si>
    <t>MIDHOPESTONES/STW</t>
  </si>
  <si>
    <t>MONKTON COLLIERY/NO 2 STW</t>
  </si>
  <si>
    <t>MOOR MONKTON/STW</t>
  </si>
  <si>
    <t>MOORCOCK INN/STW</t>
  </si>
  <si>
    <t>MORTON ON SWALE/STW</t>
  </si>
  <si>
    <t>MOULTON/STW</t>
  </si>
  <si>
    <t>MUKER/NO 2 STW</t>
  </si>
  <si>
    <t>MYTON ON SWALE/NO 2 STW</t>
  </si>
  <si>
    <t>NESFIELD/STW</t>
  </si>
  <si>
    <t>NETHER SILTON/STW</t>
  </si>
  <si>
    <t>NEW ELLERBY/STW</t>
  </si>
  <si>
    <t>NEWHOLM/STW</t>
  </si>
  <si>
    <t>NEWSHAM/STW</t>
  </si>
  <si>
    <t>NEWTON LE WILLOWS/STW</t>
  </si>
  <si>
    <t>NEWTON RAWCLIFFE/STW</t>
  </si>
  <si>
    <t>NORCROFT/STW</t>
  </si>
  <si>
    <t>NORTH COWTON/STW</t>
  </si>
  <si>
    <t>NORTH DALTON/STW</t>
  </si>
  <si>
    <t>NORTH DEIGHTON/STW</t>
  </si>
  <si>
    <t>NORTH DUFFIELD/STW</t>
  </si>
  <si>
    <t>NORTH STAINLEY/STW</t>
  </si>
  <si>
    <t>NORTON LE CLAY/STW</t>
  </si>
  <si>
    <t>NOTTON RAILWAY/STW</t>
  </si>
  <si>
    <t>NOTTON VILLAGE/STW</t>
  </si>
  <si>
    <t>NUN MONKTON/STW</t>
  </si>
  <si>
    <t>NUNBURNHOLME/NO 3 STW</t>
  </si>
  <si>
    <t>OLD COTTAGES/STW</t>
  </si>
  <si>
    <t>OLD ELLERBY/STW</t>
  </si>
  <si>
    <t>OLD FARM CLOSE/STW</t>
  </si>
  <si>
    <t>OLDSTEAD/STW</t>
  </si>
  <si>
    <t>ORNHAMS/STW</t>
  </si>
  <si>
    <t>OSMOTHERLEY/STW</t>
  </si>
  <si>
    <t>OSMOTHERLEY/WTW STW</t>
  </si>
  <si>
    <t>OSWALDKIRK/STW</t>
  </si>
  <si>
    <t>OTTRINGHAM/STW</t>
  </si>
  <si>
    <t>OUGHTERSHAW/STW</t>
  </si>
  <si>
    <t>OULSTON/STW</t>
  </si>
  <si>
    <t>OVER SILTON/STW</t>
  </si>
  <si>
    <t>PICKWOOD SCAR/STW</t>
  </si>
  <si>
    <t>PRESTON UNDER SCAR/STW</t>
  </si>
  <si>
    <t>QUAKER BOTTOM/STW</t>
  </si>
  <si>
    <t>RAINTON/STW</t>
  </si>
  <si>
    <t>RASKELF/STW</t>
  </si>
  <si>
    <t>RAVENFIELD/STW</t>
  </si>
  <si>
    <t>RAVENSCAR/STW</t>
  </si>
  <si>
    <t>RAVENSWORTH/STW</t>
  </si>
  <si>
    <t>RAWCLIFFE BANKSIDE/STW</t>
  </si>
  <si>
    <t>RAWCLIFFE COTTAGE/STW</t>
  </si>
  <si>
    <t>REDMIRES/NO 1 STW</t>
  </si>
  <si>
    <t>REETH/STW</t>
  </si>
  <si>
    <t>REIGHTON/STW</t>
  </si>
  <si>
    <t>RILLINGTON/STW</t>
  </si>
  <si>
    <t>RIVELIN/STW</t>
  </si>
  <si>
    <t>ROOS/NO 2 STW</t>
  </si>
  <si>
    <t>ROSEDALE ABBEY/STW</t>
  </si>
  <si>
    <t>ROSEDALE/STW</t>
  </si>
  <si>
    <t>RUDSTON/NO 2 STW</t>
  </si>
  <si>
    <t>RUFFORTH/STW</t>
  </si>
  <si>
    <t>RUSTON PARVA/STW</t>
  </si>
  <si>
    <t>RYTHER/STW</t>
  </si>
  <si>
    <t>SAND HUTTON/STW</t>
  </si>
  <si>
    <t>SANDY LANE/STW</t>
  </si>
  <si>
    <t>SAWLEY/STW</t>
  </si>
  <si>
    <t>SCAMMONDEN/STW</t>
  </si>
  <si>
    <t>SCOUT DIKE/STW</t>
  </si>
  <si>
    <t>SCRAYINGHAM/STW</t>
  </si>
  <si>
    <t>SCRUTON/STW</t>
  </si>
  <si>
    <t>SECKAR WOOD/STW</t>
  </si>
  <si>
    <t>SECKAR/STW</t>
  </si>
  <si>
    <t>SEDBUSK/STW</t>
  </si>
  <si>
    <t>SELBY BARLOW/NO 2 STW</t>
  </si>
  <si>
    <t>SETTRINGTON/STW</t>
  </si>
  <si>
    <t>SHAW MILLS/STW</t>
  </si>
  <si>
    <t>SHAY GRANGE/STW</t>
  </si>
  <si>
    <t>SHERBURN/STW</t>
  </si>
  <si>
    <t>SHERIFF HUTTON/STW</t>
  </si>
  <si>
    <t>SHIPTON/NO 2 STW</t>
  </si>
  <si>
    <t>SINDERBY/STW</t>
  </si>
  <si>
    <t>SINNINGTON/STW</t>
  </si>
  <si>
    <t>SKEFFLING/STW</t>
  </si>
  <si>
    <t>SKELTON/STW</t>
  </si>
  <si>
    <t>SKIPTON ON SWALE/STW</t>
  </si>
  <si>
    <t>SLEDMERE/STW</t>
  </si>
  <si>
    <t>SLINGSBY/NO 2 STW</t>
  </si>
  <si>
    <t>SNAPE/STW</t>
  </si>
  <si>
    <t>SOUTH DALTON/STW</t>
  </si>
  <si>
    <t>SPENNITHORNE/STW</t>
  </si>
  <si>
    <t>SPROXTON/STW</t>
  </si>
  <si>
    <t>STAINSBY/STW</t>
  </si>
  <si>
    <t>STAPLETON PARK/STW</t>
  </si>
  <si>
    <t>STARBOTTON/STW</t>
  </si>
  <si>
    <t>STAVE LOW COMMON/STW</t>
  </si>
  <si>
    <t>STEARSBY/STW</t>
  </si>
  <si>
    <t>STILLINGTON/STW</t>
  </si>
  <si>
    <t>STIRTON/STW</t>
  </si>
  <si>
    <t>STOCKSMOOR ROAD/NO 2 STW</t>
  </si>
  <si>
    <t>STOODLEY GLEN/STW</t>
  </si>
  <si>
    <t>STUDLEY ROGER/STW</t>
  </si>
  <si>
    <t>SUTTON ON THE FOREST/STW</t>
  </si>
  <si>
    <t>SUTTON WHITESTONECLF/STW</t>
  </si>
  <si>
    <t>SWINE/STW</t>
  </si>
  <si>
    <t>SWINITHWAITE/STW</t>
  </si>
  <si>
    <t>SWINSTY CAR PARK/STW</t>
  </si>
  <si>
    <t>SWINTON MASHAM/NO 2 STW</t>
  </si>
  <si>
    <t>TANKERSLEY/STW</t>
  </si>
  <si>
    <t>TEMPLE NORMANTON/STW</t>
  </si>
  <si>
    <t>TERRINGTON/STW</t>
  </si>
  <si>
    <t>THIMBLEBY/STW</t>
  </si>
  <si>
    <t>THIRKLEBY/STW</t>
  </si>
  <si>
    <t>THIRN/STW</t>
  </si>
  <si>
    <t>THOLTHORPE/STW</t>
  </si>
  <si>
    <t>THORALBY/STW</t>
  </si>
  <si>
    <t>THORGANBY/STW</t>
  </si>
  <si>
    <t>THORMANBY/NO 2 STW</t>
  </si>
  <si>
    <t>THORNTON LE BEANS/STW</t>
  </si>
  <si>
    <t>THORNTON LE STREET/STW</t>
  </si>
  <si>
    <t>THORNTON STEWARD/STW</t>
  </si>
  <si>
    <t>THORNTON WATLASS/STW</t>
  </si>
  <si>
    <t>THORPE WILLOUGHBY/STW</t>
  </si>
  <si>
    <t>THWAITE/STW</t>
  </si>
  <si>
    <t>TIBTHORPE/STW</t>
  </si>
  <si>
    <t>TIMBLE/STW</t>
  </si>
  <si>
    <t>TOCKWITH/STW</t>
  </si>
  <si>
    <t>TOLLERTON/STW</t>
  </si>
  <si>
    <t>TOPHILL LOW/WTW STW</t>
  </si>
  <si>
    <t>TOWTON/STW</t>
  </si>
  <si>
    <t>TROWAY/STW</t>
  </si>
  <si>
    <t>TUNSTALL/STW</t>
  </si>
  <si>
    <t>UGTHORPE/STW</t>
  </si>
  <si>
    <t>UPPER DENBY/STW</t>
  </si>
  <si>
    <t>UPSALL/STW</t>
  </si>
  <si>
    <t>WADSHELF/STW</t>
  </si>
  <si>
    <t>WANSFORD/NO 2 STW</t>
  </si>
  <si>
    <t>WARTHILL/STW</t>
  </si>
  <si>
    <t>WASS/NO 2 STW</t>
  </si>
  <si>
    <t>WATERGATE/STW</t>
  </si>
  <si>
    <t>WATH BRIDGE/STW</t>
  </si>
  <si>
    <t>WATH RIPON/STW</t>
  </si>
  <si>
    <t>WEARDLEY/STW</t>
  </si>
  <si>
    <t>WEAVERTHORPE/STW</t>
  </si>
  <si>
    <t>WEEL/STW</t>
  </si>
  <si>
    <t>WEETON/STW</t>
  </si>
  <si>
    <t>WELBURN/STW</t>
  </si>
  <si>
    <t>WELLHOUSE/STW</t>
  </si>
  <si>
    <t>WELWICK NO 1/STW</t>
  </si>
  <si>
    <t>WELWICK NO 2/STW</t>
  </si>
  <si>
    <t>WENSLEY/STW</t>
  </si>
  <si>
    <t>WENTWORTH CASTLE/STW</t>
  </si>
  <si>
    <t>WENTWORTH/STW</t>
  </si>
  <si>
    <t>WEST BRETTON/NO 2 STW</t>
  </si>
  <si>
    <t>WEST BURTON/STW</t>
  </si>
  <si>
    <t>WEST HADDLESEY/STW</t>
  </si>
  <si>
    <t>WEST HANDLEY/STW</t>
  </si>
  <si>
    <t>WEST LUTTON/STW</t>
  </si>
  <si>
    <t>WEST ROUNTON/STW</t>
  </si>
  <si>
    <t>WEST TANFIELD/STW</t>
  </si>
  <si>
    <t>WEST WITTON/STW</t>
  </si>
  <si>
    <t>WESTERDALE/STW</t>
  </si>
  <si>
    <t>WESTOW/STW</t>
  </si>
  <si>
    <t>WETWANG/STW</t>
  </si>
  <si>
    <t>WHARNCLIFFE SIDE/STW</t>
  </si>
  <si>
    <t>WHASHTON/STW</t>
  </si>
  <si>
    <t>WHENBY/NO 2 STW</t>
  </si>
  <si>
    <t>WHITLEY/STW</t>
  </si>
  <si>
    <t>WISTOW/STW</t>
  </si>
  <si>
    <t>WITHERNWICK/STW</t>
  </si>
  <si>
    <t>WOODALL/STW</t>
  </si>
  <si>
    <t>WOOLLEY VILLAGE/STW</t>
  </si>
  <si>
    <t>WORTLEY EAST/STW</t>
  </si>
  <si>
    <t>WORTLEY WEST/STW</t>
  </si>
  <si>
    <t>WORTON/STW</t>
  </si>
  <si>
    <t>WRAGBY/STW</t>
  </si>
  <si>
    <t>YEARSLEY/STW</t>
  </si>
  <si>
    <t>Sludge Treatment Centres</t>
  </si>
  <si>
    <t>All sites can receive unscreened sludges from STWs provided the level of screening of grit and screenings is minimal which does not affect the treatment process.
Sludges from digester sites are derived from RAW sludge with a destruction factor applied - and therefore is assumed to be estimated data. Actual mass of sludge disposed from sites may vary dependant upon actual destruction factors</t>
  </si>
  <si>
    <t>Section B: Treated sludge product description</t>
  </si>
  <si>
    <t>Section C: Nature of Material accepted</t>
  </si>
  <si>
    <t>Section D: Treated Product Quality</t>
  </si>
  <si>
    <t>Section E: Further information</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</si>
  <si>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</si>
  <si>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</si>
  <si>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</si>
  <si>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</si>
  <si>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</si>
  <si>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</si>
  <si>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</si>
  <si>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</si>
  <si>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</si>
  <si>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</si>
  <si>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</si>
  <si>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</si>
  <si>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</si>
  <si>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</si>
  <si>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</si>
  <si>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</si>
  <si>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</si>
  <si>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</si>
  <si>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Further information (planning constraints, operational defects that could impact on product quality etc.)</t>
  </si>
  <si>
    <t>estimated or measured</t>
  </si>
  <si>
    <t>days of week /time (24 hr clock)</t>
  </si>
  <si>
    <t>Thickening centre, Dewatering centre, Treatment centre, or Incinerator.</t>
  </si>
  <si>
    <t>Y/N/na</t>
  </si>
  <si>
    <t>ALDWARKE/STF</t>
  </si>
  <si>
    <t>24/7</t>
  </si>
  <si>
    <t>Treatment centre</t>
  </si>
  <si>
    <t>0-6%</t>
  </si>
  <si>
    <t>Imported Sludge  discharged at the inlet (SWT screening)</t>
  </si>
  <si>
    <t>BLACKBURN MEADOWS/STF</t>
  </si>
  <si>
    <t>Y/N (unthickened=Y, thickened line = N)</t>
  </si>
  <si>
    <t>0-6% , 20-25%</t>
  </si>
  <si>
    <t>Weight restriction for vehicle movement on part of site due to weak bridge (Capital solution underway) Newly opened cake import facility</t>
  </si>
  <si>
    <t>BRADFORD ESHOLT/NO 2 STF</t>
  </si>
  <si>
    <t>Y (liquid) N Cake</t>
  </si>
  <si>
    <t>Cake import facility, Phased  digester refurbishment underway</t>
  </si>
  <si>
    <t>BRIDLINGTON/STF</t>
  </si>
  <si>
    <t>CALDER VALE/STF</t>
  </si>
  <si>
    <t>HULL/STF</t>
  </si>
  <si>
    <t>This site has a seasonal load and imports into site may be restricted. Also a phased digestion refurbishment</t>
  </si>
  <si>
    <t>KNOSTROP/STF</t>
  </si>
  <si>
    <t>LUNDWOOD/STF</t>
  </si>
  <si>
    <t>07:00-21:00 (7 days a week)</t>
  </si>
  <si>
    <t>OLD WHITTINGTON/STF</t>
  </si>
  <si>
    <t>SANDALL/STF</t>
  </si>
  <si>
    <t>WOODHOUSE MILL/NO 2 STF</t>
  </si>
  <si>
    <t>Sludge  discharged at the inlet (STW screening) or thickened line (no screening)</t>
  </si>
  <si>
    <t>YORK NABURN/STF</t>
  </si>
  <si>
    <t>STAVELEY/STF</t>
  </si>
  <si>
    <t>Digester planned to be closed latter this AMP</t>
  </si>
  <si>
    <t>SELBY/STF</t>
  </si>
  <si>
    <t>Y (via inlet)</t>
  </si>
  <si>
    <t>BEVERLEY/STF</t>
  </si>
  <si>
    <t>M-F 07:00:2100</t>
  </si>
  <si>
    <t>Dewatering centre</t>
  </si>
  <si>
    <t>HALIFAX COPLEY/STF</t>
  </si>
  <si>
    <t>Run on temporary centrifuge for much of the year., Imports are actually at "Salterhebble STW"</t>
  </si>
  <si>
    <t>HUDDERFIELD/STF</t>
  </si>
  <si>
    <t>Digester &amp; cake import scheme progressing (Due Feb 21) currently out of service</t>
  </si>
  <si>
    <t>DEIGHTON/STF</t>
  </si>
  <si>
    <t>GOOLE/STF</t>
  </si>
  <si>
    <t>Capital work changed from digester to dewatering facility, refurbished awaiting commissioning.</t>
  </si>
  <si>
    <t>HARROGATE SOUTH/STF</t>
  </si>
  <si>
    <t>DEWSBURY/STF</t>
  </si>
  <si>
    <t>Digester is being refurbished (Due Nov 2)</t>
  </si>
  <si>
    <t>NEILEY/STF</t>
  </si>
  <si>
    <t>RIPON/STF</t>
  </si>
  <si>
    <t>&gt;3%</t>
  </si>
  <si>
    <t>SCARBOROUGH/STF</t>
  </si>
  <si>
    <t>M-F 06:00-19:00</t>
  </si>
  <si>
    <t>SKIPTON/STF</t>
  </si>
  <si>
    <t>SOUTH ELMSALL/STF</t>
  </si>
  <si>
    <t>M-F 24/7</t>
  </si>
  <si>
    <t>Replacement dewatering facility being commissioned</t>
  </si>
  <si>
    <t>SUTTON/STF</t>
  </si>
  <si>
    <t>CASTLEFORD/STF</t>
  </si>
  <si>
    <t>WHITBY/STF</t>
  </si>
  <si>
    <t>WOMBWELL/STF</t>
  </si>
  <si>
    <t>COLBURN/STF</t>
  </si>
  <si>
    <t>MALTON/STF</t>
  </si>
  <si>
    <t>Thickening centre</t>
  </si>
  <si>
    <t>&lt;3.5%</t>
  </si>
  <si>
    <t>NORTHALLERTON/STF</t>
  </si>
  <si>
    <t xml:space="preserve">Contract Information </t>
  </si>
  <si>
    <t>Contracts</t>
  </si>
  <si>
    <t>Contracts in this table are where an area of bioresources services is solely undertaken by a third party. It is not for contracts for goods or services supplied to companies when they undertake the service themselves.Contracts with associated companies and joint ventures where the company is one of those involved should be included.</t>
  </si>
  <si>
    <t>Section B: Bioresource service</t>
  </si>
  <si>
    <t>Section C: Commercial information</t>
  </si>
  <si>
    <t>Contract reference</t>
  </si>
  <si>
    <t>Contract title</t>
  </si>
  <si>
    <t>Description of service</t>
  </si>
  <si>
    <t>Scale of contracted activity (approx)</t>
  </si>
  <si>
    <t>Contract start date</t>
  </si>
  <si>
    <t>Contract end date</t>
  </si>
  <si>
    <t>Term of contract</t>
  </si>
  <si>
    <t>unique reference corresponding to reference used elsewhere in this workbook</t>
  </si>
  <si>
    <t>transport, treatment, recycling, disposal, a combination of these four, or other.</t>
  </si>
  <si>
    <t>Tonnes dry solids per year, or m3, or whatever is relevant</t>
  </si>
  <si>
    <t>month/year</t>
  </si>
  <si>
    <t>May include more information on services covered by contract, for example geographical area</t>
  </si>
  <si>
    <t>CM432</t>
  </si>
  <si>
    <t>Raw Cake Transportation</t>
  </si>
  <si>
    <t>Transport</t>
  </si>
  <si>
    <t>70000m3 per annum</t>
  </si>
  <si>
    <t>01.04.2015</t>
  </si>
  <si>
    <t>31.03.2020</t>
  </si>
  <si>
    <t>5 +5</t>
  </si>
  <si>
    <t>Covers Raw sludge cake transportation Treatment Sites on a regional basis. The option to extend was not actioned as a full logistics transportation tender was awarded of which Raw Cake transportation was included (CM1253).</t>
  </si>
  <si>
    <t>CM263.264.265,266. 267,268,437,445,925</t>
  </si>
  <si>
    <t>Liquid Sludge Tankering Services</t>
  </si>
  <si>
    <t>10000 m3</t>
  </si>
  <si>
    <t>01.04.2014</t>
  </si>
  <si>
    <t>30.09.2020</t>
  </si>
  <si>
    <t>3+1+1+1</t>
  </si>
  <si>
    <t>Framework of 9 suppliers providing a flexible service geographically based &amp; with a fleet configuration to support our internal fleet based throughout the region. These contracts will be replaced by the Bioresources Logistics contract CM1253. To cover Covid - 19 these are extended to allow for the implementation of CM1253 which is postponed from 1 April whilst the contracts ae extended by 6 months once the contract with Suttons commences these suppliers will not be used to provide liquid sludge tankering direct by YWS.</t>
  </si>
  <si>
    <t>CM257</t>
  </si>
  <si>
    <t>Mobile Centrifuge Operation</t>
  </si>
  <si>
    <t>Other, includes Transport</t>
  </si>
  <si>
    <t>01.01.2012</t>
  </si>
  <si>
    <t>31.12.2021</t>
  </si>
  <si>
    <t>5+2+2</t>
  </si>
  <si>
    <t>Covers providing resources to operate mobile dewatering units as required, transportation of sludge cake produced to sites for treatment may be required</t>
  </si>
  <si>
    <t>CM1111</t>
  </si>
  <si>
    <t>Sludge Trading Agreement ( WASC)</t>
  </si>
  <si>
    <t>Treatment</t>
  </si>
  <si>
    <t>25.04.2018</t>
  </si>
  <si>
    <t>29.04.2020</t>
  </si>
  <si>
    <t>1+1</t>
  </si>
  <si>
    <t xml:space="preserve"> Zero volume contract, Covers sludge treated on an emergency basis &amp; recycled by them</t>
  </si>
  <si>
    <t>CM1282</t>
  </si>
  <si>
    <t>Transport &amp; Treatment</t>
  </si>
  <si>
    <t>07.03.2019</t>
  </si>
  <si>
    <t>Zero volume contract, Covers sludge treated on an emergency basis &amp; recycled by them</t>
  </si>
  <si>
    <t>CM1303</t>
  </si>
  <si>
    <t>Assured Biosolids Membership</t>
  </si>
  <si>
    <t xml:space="preserve">Other </t>
  </si>
  <si>
    <t>27.04.2015</t>
  </si>
  <si>
    <t>N/A</t>
  </si>
  <si>
    <t>ongoing</t>
  </si>
  <si>
    <t xml:space="preserve">Membership with other WASCs re  assurance &amp; audit of biosolids recycled. All WASCS are members of this </t>
  </si>
  <si>
    <t>CM695</t>
  </si>
  <si>
    <t xml:space="preserve">On Site Sludge Handling </t>
  </si>
  <si>
    <t>Transport &amp; Other</t>
  </si>
  <si>
    <t>350000 tonnes pa</t>
  </si>
  <si>
    <t>01.02.2017</t>
  </si>
  <si>
    <t>31.03.2022</t>
  </si>
  <si>
    <t>3+2+2</t>
  </si>
  <si>
    <t xml:space="preserve">The onsite movement,  stocking &amp; monitoring of digested sludge on 15 sites plus loading of vehicles to export material off site for recycling, </t>
  </si>
  <si>
    <t>CM1116</t>
  </si>
  <si>
    <t>Bio Solids Recycling</t>
  </si>
  <si>
    <t>Transport &amp; Recycling</t>
  </si>
  <si>
    <t>01.11.2019</t>
  </si>
  <si>
    <t>31.10.2026</t>
  </si>
  <si>
    <t>7+3</t>
  </si>
  <si>
    <t xml:space="preserve">Covers all recycling of waste water sludges to agriculture &amp; other recycling outlets including the associated compliance services required. </t>
  </si>
  <si>
    <t>CM1253</t>
  </si>
  <si>
    <t>Bioresources Logistics</t>
  </si>
  <si>
    <t>800,000c.m liquid &amp; 80,000t sludge cake pa</t>
  </si>
  <si>
    <t>01.04.2020</t>
  </si>
  <si>
    <t>31.03.2027</t>
  </si>
  <si>
    <t xml:space="preserve">Intra works transportation of all waste water liquid sludge and raw sludgecake. Included for visibility of the contract to commence 1 April 2020 ( due to Covid 19 the start date has been delayed &amp; will commence as soon as practical. </t>
  </si>
  <si>
    <t>Bioresources physical and contract information</t>
  </si>
  <si>
    <t>Yorkshire Water</t>
  </si>
  <si>
    <t>Purpose</t>
  </si>
  <si>
    <r>
      <t>This spreadsheet provides information about water and sewerage company sewage sludge production sites (known as wastewater treatment works (WwTWs) and sludge treatment facilities (STCs). It is provided in line with guidelines published by Ofwat on its website.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</si>
  <si>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company areas in England and Wales</t>
  </si>
  <si>
    <t>Water and Sewerage Company name</t>
  </si>
  <si>
    <t xml:space="preserve">Financial Year the data relates to </t>
  </si>
  <si>
    <t>2019-20</t>
  </si>
  <si>
    <t>Date the spreadsheet was published</t>
  </si>
  <si>
    <t>15th July 2020</t>
  </si>
  <si>
    <t>Contact details for anyone wanting to discuss commercial opportunities arising from this information</t>
  </si>
  <si>
    <t>Bioresources@yorkshirewater.co.uk</t>
  </si>
  <si>
    <t>Brief description of geographical boundary of data included here</t>
  </si>
  <si>
    <t>Brief description of level of data assurance</t>
  </si>
  <si>
    <t xml:space="preserve">Summary of significant changes since the most recently previously published version of the information and this version </t>
  </si>
  <si>
    <t xml:space="preserve">Key:        Input cell colour     </t>
  </si>
  <si>
    <t>Spreadsheet template version 2, October 2017</t>
  </si>
  <si>
    <t>Definitions</t>
  </si>
  <si>
    <t>Section</t>
  </si>
  <si>
    <t>Col no</t>
  </si>
  <si>
    <t>WWTW Sludge Production Site</t>
  </si>
  <si>
    <t>A</t>
  </si>
  <si>
    <t>Name of the wastewater treatment works, and if not otherwise clear, the town it serves</t>
  </si>
  <si>
    <t>Identifying Location to at least 5 digits</t>
  </si>
  <si>
    <t>B</t>
  </si>
  <si>
    <t>Quantity of raw sludge produced per year</t>
  </si>
  <si>
    <t>Average amount of sludge produced per year, measured in tonnes of dry solids. Please note this is dry tonnes and not wet tonnes.  This is to provide an indication of the size of the market opportunity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should be given.</t>
  </si>
  <si>
    <t>Yes or No to indicate whether the quantity is estimated or measured.  This is to provide an indication of accuracy of and confidence in quantity data.</t>
  </si>
  <si>
    <t>Measure of the thickness for loading purposes. Defined as the percentage by weight of a sample that remains after drying at around 105 DegC. This is to provide an indication of the thickness for loading purposes.</t>
  </si>
  <si>
    <t>Yes or no to indicate whether the dry solids percentage is estimated or measured.  This is to provide an Indication of accuracy of and confidence in dry solids data.</t>
  </si>
  <si>
    <t>The annual average volatile solids content of the sludge, expressed as the percentage of the wet sample. This is to proivde an indication of the quality of the sludge</t>
  </si>
  <si>
    <t>See the table of classifications below.  This is to provide an indication of the quality of sludge.</t>
  </si>
  <si>
    <t>C</t>
  </si>
  <si>
    <t>Yes or no to indicate whether sewage is screened at the inlet to remove rags.  This is to provide an indication of the quality of the sludge.</t>
  </si>
  <si>
    <t>Yes or no to indicate whether sewage has grit removed at the inlet.  This is to provide an indication of the quality of the sludge.</t>
  </si>
  <si>
    <t>Yes or not to indicate if the sludge has been screened in addition to or instead of a preliminary wastewater treatment screening process. This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</si>
  <si>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</si>
  <si>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</si>
  <si>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</si>
  <si>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To know when site is accessible</t>
  </si>
  <si>
    <t>What is the maximum size of tanker (capacity) that can enter the works?</t>
  </si>
  <si>
    <t>To understand constraints on access to site</t>
  </si>
  <si>
    <t xml:space="preserve">Any information that may impact on the ability to treat and dispose of the sludge (unusual sludge constituents, planning constraints, freshness etc.) </t>
  </si>
  <si>
    <t>Sludge Treatment Centre</t>
  </si>
  <si>
    <t>The name of the site (and the town it relates to)</t>
  </si>
  <si>
    <t>Average amount of treated sludge produced, expressed in tonnes of dry solids per year. Please note this is dry tonnes and not wet tonnes. This is to provide an indicatation of the size of the market opportunity the site’s product represents</t>
  </si>
  <si>
    <t>To give an indication of accuracy of and confidence in quantity data</t>
  </si>
  <si>
    <t>Measure of the thickness for loading purposes. Defined as the percentage by weight of a sample that remains after drying at around 105 DegC.</t>
  </si>
  <si>
    <t>To give an indication of accuracy of  and confidence in dry solids data.</t>
  </si>
  <si>
    <t>Yes to indicate that there is a sludge screening process at the site.  This it to give an indication of sludge product quality</t>
  </si>
  <si>
    <t>If there are specific acceptance criteria for material brought on to site, e.g. must be digested. This is to give an understanding of what material can be taken to the site.</t>
  </si>
  <si>
    <t>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t>
  </si>
  <si>
    <t>Expressed as % Dry solids.  This is to give an understanding of what material can be taken to the site.</t>
  </si>
  <si>
    <t>Yes/No answer.  This is to give an understanding of what material can be taken to the site.</t>
  </si>
  <si>
    <t>Yes/No answer. This is to give an understanding of what material can be taken to the site.</t>
  </si>
  <si>
    <t>Is site producing untreated sludge?</t>
  </si>
  <si>
    <t>Yes if dewatering process only. This is to give an indication of sludge product quality</t>
  </si>
  <si>
    <t>Is site producing conventionally treated sludge?</t>
  </si>
  <si>
    <t>Yes or no answer. Definition of conventional as per safe sludge matrix. Conventionally treated sludge gas been subjected to defined treatment processes and standards that ensure at least 99% of pathogens have been destroyed. This is to give an indication of sludge product quality.</t>
  </si>
  <si>
    <t>Is site producing enhanced treated sludge?</t>
  </si>
  <si>
    <t>Yes or no answer. Definition of enhanced as per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is to give an indication of sludge product quality.</t>
  </si>
  <si>
    <t>Is the site compliant and certified under the Biosolids Assurance scheme?</t>
  </si>
  <si>
    <t>The Biosolids Assurance Scheme combines legislative and non-legislative requirements and best practice. It is audited and certified by an independent body - NSF Certification.  This is to give an indication of sludge product quality. An entry of "na" for "not applicable" is appropriate where a site produces untreated sludge.</t>
  </si>
  <si>
    <t>E</t>
  </si>
  <si>
    <t>Further information</t>
  </si>
  <si>
    <t>Small WwTW*</t>
  </si>
  <si>
    <t>Name of the wastewater treatment works, and if not otherwise clear the town it serves.</t>
  </si>
  <si>
    <t>WwTW latitidue (grid ref)</t>
  </si>
  <si>
    <t>Location of Wastewater treatment site and grid reference to 5 digits</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</si>
  <si>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</si>
  <si>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This is to provide an indicatation of the size of the market opportunity the site represents.</t>
  </si>
  <si>
    <t>* for sites serving less than 2000 population equivalent.  Please note that any sewage works that is intermittently emptied by tankering the contents to the start of another larger sewage treatment works should not be included in this list.</t>
  </si>
  <si>
    <t>WwTW classification (Table 2)</t>
  </si>
  <si>
    <t>Wastewater treatment type</t>
  </si>
  <si>
    <t>Notes</t>
  </si>
  <si>
    <t>Primary settlement only</t>
  </si>
  <si>
    <t>Crude sewage activated sludge (ie no primary sludge is generated)</t>
  </si>
  <si>
    <t>Secondary Biological filtration - trickling filters, RBCs etc. Sludge produced will be a mixture of primary and secondary sludge.</t>
  </si>
  <si>
    <t>indicates relatively easier secondary sludge to treat</t>
  </si>
  <si>
    <t>Secondary Activated sludge. Sludge produced will be a mixture of primary and secondary sludge</t>
  </si>
  <si>
    <t>indicates more difficult sludge to treat</t>
  </si>
  <si>
    <t>Phosphorus removal via chemical dosing</t>
  </si>
  <si>
    <t>Could indicate a higher mineral content</t>
  </si>
  <si>
    <t>Bphos</t>
  </si>
  <si>
    <t>Phosphorus removal through biological nutrient removal</t>
  </si>
  <si>
    <t>Could indicate care needs to be taken to prevent struvite etc.</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</si>
  <si>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</si>
  <si>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</si>
  <si>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</si>
  <si>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is to help readers follow up on additional published contract information if they wish to.</t>
  </si>
  <si>
    <t>A brief description of services contracted.</t>
  </si>
  <si>
    <t>To indicate scope of service contracted: transport, treatment, recycling, disposal, a combination of these or another service. This is to help market participants understand if there are remaining opportunities beyond the scope of the contract.</t>
  </si>
  <si>
    <t xml:space="preserve">Scale of contracted activity </t>
  </si>
  <si>
    <t xml:space="preserve">Quantities contracted. This should be given in units that are appropriate to the service reported (e.g Tonnes dry solids per year, m3 per month or any other appropriate units).  It should also be given in a suitable range to allow market participants to understand the scale activity. </t>
  </si>
  <si>
    <t>Month and year the contract started. This is to help market participants understand the timing of contracts already let.</t>
  </si>
  <si>
    <t xml:space="preserve">Month and year the contract is due to complete. This is to help market participants understand the timing of contracts already let.  </t>
  </si>
  <si>
    <t xml:space="preserve">This should include any terms of the contract that give market participants an indication when they may be able to compete to provide the contracted services, including duration, extensions and break clauses, but not price. This is to help market participants understand the timing of contracts already let.  </t>
  </si>
  <si>
    <t>other</t>
  </si>
  <si>
    <t>To include more information on services covered by contract, for example geographical area</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</si>
  <si>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</si>
  <si>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We have had a full year of operation of our new AD plant at Knostrop, Leeds.
We have also shown more clearly in the data where we are able to import raw cake sludge.
We have a number of phosphorus sites come on line in the last year. Whilst these are on our smaller sites, this has nonetheless increased the sludge production across the region.
We have undertaken a tender of our tankering services. 
From June 2020, all our tankering will be outsourced under a contract with Suttons.
.</t>
  </si>
  <si>
    <t xml:space="preserve">Sites referred to are within the Yorkshire Water region as shown on the map opposite. Yorkshire Water serves an area stretching from Darlington in the north to Chesterfield in the south and from Skipton in the west all the way over to the East Coast. We cover large urban conurbations such as Leeds, Bradford, Sheffield and Hull. We also cover large rural areas including the Yorkshire Dales and the North Yorkshire Moors. </t>
  </si>
  <si>
    <t xml:space="preserve">Assurance is a process we use to make sure you can trust the information we provide to you. Assurance is how we check the ways we work and the information we provide to make sure that our publications are accurate, accessible and easy to understand. It is important that you can be sure of the quality of the information we publish, so that you can be confident in us and how well we are doing in delivering services to you. We believe that good assurance is timely, risk based, relevant and evidence based. 
We use a risk-based approach to make sure that the assurance is proportionate to the risk of the information being inaccurate. We apply a ‘three levels of assurance’ methodology which you can read about in our Assurance Plan. https://www.yorkshirewater.com/media/2363/trusting-the-information-we-publish-final-assurance-plan-2019-2020.pdf
To make sure that we have adequate assurance over our Bioresources information we apply the following three levels of assurance:
Level 1 assurance: We have named data providers and data managers who are responsible for providing accurate information in line with any guidance provided.
Level 2 assurance: We have named senior managers who review and approve the information provided. The Head of Energy &amp; Recycling and the Head of Procurement &amp; Contract Management have reviewed and approved the data included within this publication. Oversight is provided from colleagues within the Regulation Team, who review the information against the regulatory requirements and against other submissions to make sure the information is accurate, consistent and gives a clear explanation of our activities. They also review the risk associated with producing the information. 
Level 3 assurance: External independent assurance has been provided by Jacobs. They review the procedures in place for producing the data and make sure it is in line with the guidance. They review any assumptions to ensure these are reasonable and appropriately applied. They review source data to check its accuracy and review the governance processes in place for integrity of the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</si>
</sst>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
    <numFmt numFmtId="165" formatCode="0.00000"/>
    <numFmt numFmtId="166" formatCode="0.0"/>
    <numFmt numFmtId="167" formatCode="_-* #,##0_-;\-* #,##0_-;_-* &quot;-&quot;??_-;_-@_-"/>
  </numFmts>
  <fonts count="23"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4"/>
      <color theme="0"/>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0"/>
      <name val="Arial"/>
      <family val="2"/>
    </font>
    <font>
      <sz val="10"/>
      <color rgb="FF000000"/>
      <name val="Arial"/>
      <family val="2"/>
    </font>
    <font>
      <b/>
      <sz val="12"/>
      <color theme="1"/>
      <name val="Arial"/>
      <family val="2"/>
    </font>
    <font>
      <u/>
      <sz val="11"/>
      <color theme="10"/>
      <name val="Arial"/>
      <family val="2"/>
    </font>
    <font>
      <u/>
      <sz val="12"/>
      <color theme="10"/>
      <name val="Arial"/>
      <family val="2"/>
    </font>
    <font>
      <sz val="9"/>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7"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thin">
        <color indexed="64"/>
      </left>
      <right style="medium">
        <color rgb="FF857362"/>
      </right>
      <top/>
      <bottom/>
      <diagonal/>
    </border>
    <border>
      <left style="thin">
        <color indexed="64"/>
      </left>
      <right style="medium">
        <color rgb="FF857362"/>
      </right>
      <top/>
      <bottom style="medium">
        <color rgb="FF857362"/>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rgb="FF857362"/>
      </left>
      <right/>
      <top style="thin">
        <color rgb="FF857362"/>
      </top>
      <bottom style="thin">
        <color rgb="FF857362"/>
      </bottom>
      <diagonal/>
    </border>
    <border>
      <left/>
      <right/>
      <top style="thin">
        <color rgb="FF857362"/>
      </top>
      <bottom style="thin">
        <color rgb="FF8573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50">
    <xf numFmtId="0" fontId="0" fillId="0" borderId="0" xfId="0"/>
    <xf numFmtId="0" fontId="0" fillId="0" borderId="0" xfId="0" applyAlignment="1">
      <alignment wrapText="1"/>
    </xf>
    <xf numFmtId="0" fontId="0" fillId="0" borderId="0" xfId="0" applyAlignment="1">
      <alignment vertical="center" wrapText="1"/>
    </xf>
    <xf numFmtId="0" fontId="2" fillId="0" borderId="0" xfId="0" applyFont="1"/>
    <xf numFmtId="0" fontId="0" fillId="0" borderId="1" xfId="0" applyBorder="1" applyAlignment="1">
      <alignment vertical="center" wrapText="1"/>
    </xf>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Border="1" applyAlignment="1">
      <alignment vertical="center"/>
    </xf>
    <xf numFmtId="0" fontId="9" fillId="0" borderId="1" xfId="1" applyFont="1" applyBorder="1" applyAlignment="1">
      <alignment vertical="center" wrapText="1"/>
    </xf>
    <xf numFmtId="0" fontId="0" fillId="0" borderId="0" xfId="0" applyBorder="1"/>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Border="1" applyAlignment="1">
      <alignment horizontal="right"/>
    </xf>
    <xf numFmtId="0" fontId="11" fillId="5" borderId="11" xfId="1" applyFont="1" applyFill="1" applyBorder="1" applyAlignment="1">
      <alignment vertical="center"/>
    </xf>
    <xf numFmtId="0" fontId="0" fillId="0" borderId="0" xfId="0" applyBorder="1" applyAlignment="1">
      <alignment wrapText="1"/>
    </xf>
    <xf numFmtId="0" fontId="12" fillId="3" borderId="12" xfId="1" applyFont="1" applyFill="1" applyBorder="1" applyAlignment="1">
      <alignment vertical="center"/>
    </xf>
    <xf numFmtId="0" fontId="3" fillId="4" borderId="0" xfId="1" applyFont="1" applyFill="1" applyBorder="1" applyAlignment="1">
      <alignment vertical="center"/>
    </xf>
    <xf numFmtId="0" fontId="12" fillId="3" borderId="13" xfId="1" applyFont="1" applyFill="1" applyBorder="1" applyAlignment="1">
      <alignment vertical="center" wrapText="1"/>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1" fillId="5" borderId="16" xfId="1" applyFont="1" applyFill="1" applyBorder="1" applyAlignment="1">
      <alignment vertical="center"/>
    </xf>
    <xf numFmtId="0" fontId="11" fillId="5" borderId="17" xfId="1" applyFont="1" applyFill="1" applyBorder="1" applyAlignment="1">
      <alignment vertical="center"/>
    </xf>
    <xf numFmtId="0" fontId="12" fillId="3" borderId="12"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Fill="1" applyBorder="1" applyAlignment="1">
      <alignment vertical="center"/>
    </xf>
    <xf numFmtId="0" fontId="0" fillId="0" borderId="0" xfId="0" applyAlignment="1"/>
    <xf numFmtId="0" fontId="6" fillId="4" borderId="0" xfId="1" applyFont="1" applyFill="1" applyBorder="1" applyAlignment="1">
      <alignment vertical="center"/>
    </xf>
    <xf numFmtId="0" fontId="14" fillId="0" borderId="0" xfId="0" applyFont="1"/>
    <xf numFmtId="0" fontId="15" fillId="0" borderId="0" xfId="0" applyFont="1"/>
    <xf numFmtId="0" fontId="14" fillId="0" borderId="0" xfId="0" applyFont="1" applyAlignment="1">
      <alignment wrapText="1"/>
    </xf>
    <xf numFmtId="0" fontId="14" fillId="0" borderId="0" xfId="0" applyFont="1" applyFill="1" applyBorder="1"/>
    <xf numFmtId="0" fontId="17" fillId="0" borderId="0" xfId="0" applyFont="1" applyFill="1" applyBorder="1" applyAlignment="1">
      <alignment vertical="center"/>
    </xf>
    <xf numFmtId="0" fontId="14" fillId="0" borderId="18" xfId="1" applyFont="1" applyFill="1" applyBorder="1" applyAlignment="1">
      <alignment vertical="center" wrapText="1"/>
    </xf>
    <xf numFmtId="0" fontId="14" fillId="0" borderId="19" xfId="1" applyFont="1" applyFill="1" applyBorder="1" applyAlignment="1">
      <alignment vertical="center" wrapText="1"/>
    </xf>
    <xf numFmtId="0" fontId="14" fillId="0" borderId="20" xfId="1" applyFont="1" applyFill="1" applyBorder="1" applyAlignment="1">
      <alignment vertical="center" wrapText="1"/>
    </xf>
    <xf numFmtId="0" fontId="14" fillId="0" borderId="21" xfId="1" applyFont="1" applyFill="1" applyBorder="1" applyAlignment="1">
      <alignment vertical="center" wrapText="1"/>
    </xf>
    <xf numFmtId="0" fontId="14" fillId="0" borderId="22" xfId="1" applyFont="1" applyFill="1" applyBorder="1" applyAlignment="1">
      <alignment vertical="center" wrapText="1"/>
    </xf>
    <xf numFmtId="0" fontId="14" fillId="0" borderId="23" xfId="1" applyFont="1" applyFill="1" applyBorder="1" applyAlignment="1">
      <alignment vertical="center" wrapText="1"/>
    </xf>
    <xf numFmtId="0" fontId="14" fillId="0" borderId="4" xfId="1" applyFont="1" applyFill="1" applyBorder="1" applyAlignment="1">
      <alignment vertical="center" wrapText="1"/>
    </xf>
    <xf numFmtId="0" fontId="14" fillId="0" borderId="27" xfId="1" applyFont="1" applyFill="1" applyBorder="1" applyAlignment="1">
      <alignment vertical="center" wrapText="1"/>
    </xf>
    <xf numFmtId="0" fontId="16" fillId="3" borderId="3" xfId="1" applyFont="1" applyFill="1" applyBorder="1" applyAlignment="1">
      <alignment horizontal="left" vertical="center" wrapText="1"/>
    </xf>
    <xf numFmtId="0" fontId="0" fillId="0" borderId="0" xfId="0" applyAlignment="1">
      <alignment horizontal="right"/>
    </xf>
    <xf numFmtId="0" fontId="11" fillId="5" borderId="30" xfId="1" applyFont="1" applyFill="1" applyBorder="1" applyAlignment="1">
      <alignment vertical="center"/>
    </xf>
    <xf numFmtId="0" fontId="18" fillId="0" borderId="1" xfId="0" applyFont="1" applyBorder="1" applyAlignment="1">
      <alignment wrapText="1"/>
    </xf>
    <xf numFmtId="0" fontId="16" fillId="3" borderId="32" xfId="1" applyFont="1" applyFill="1" applyBorder="1" applyAlignment="1">
      <alignment vertical="center"/>
    </xf>
    <xf numFmtId="0" fontId="16" fillId="3" borderId="32" xfId="1" applyFont="1" applyFill="1" applyBorder="1" applyAlignment="1">
      <alignment horizontal="center" vertical="center"/>
    </xf>
    <xf numFmtId="0" fontId="14" fillId="0" borderId="0" xfId="0" applyFont="1" applyAlignment="1">
      <alignment horizontal="center"/>
    </xf>
    <xf numFmtId="0" fontId="16" fillId="3" borderId="39" xfId="1" applyFont="1" applyFill="1" applyBorder="1" applyAlignment="1">
      <alignment horizontal="center" vertical="center"/>
    </xf>
    <xf numFmtId="0" fontId="16" fillId="0" borderId="0" xfId="1" applyFont="1" applyFill="1" applyBorder="1" applyAlignment="1">
      <alignment horizontal="left" vertical="center"/>
    </xf>
    <xf numFmtId="0" fontId="8" fillId="3" borderId="40" xfId="1" applyFont="1" applyFill="1" applyBorder="1" applyAlignment="1">
      <alignment horizontal="center" vertical="center" wrapText="1"/>
    </xf>
    <xf numFmtId="0" fontId="0" fillId="0" borderId="0" xfId="0" applyBorder="1"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9" fillId="2" borderId="1" xfId="1" applyFont="1" applyFill="1" applyBorder="1" applyAlignment="1">
      <alignment horizontal="center" vertical="center" wrapText="1"/>
    </xf>
    <xf numFmtId="0" fontId="21" fillId="6" borderId="46" xfId="2" applyFont="1" applyFill="1" applyBorder="1" applyAlignment="1">
      <alignment vertical="center" wrapText="1"/>
    </xf>
    <xf numFmtId="0" fontId="0" fillId="5" borderId="1" xfId="1" applyFont="1" applyFill="1" applyBorder="1" applyAlignment="1">
      <alignment vertical="center" wrapText="1"/>
    </xf>
    <xf numFmtId="0" fontId="9" fillId="5" borderId="1" xfId="1" applyFont="1" applyFill="1" applyBorder="1" applyAlignment="1">
      <alignment vertical="center" wrapText="1"/>
    </xf>
    <xf numFmtId="10" fontId="11" fillId="5" borderId="4" xfId="1" applyNumberFormat="1" applyFont="1" applyFill="1" applyBorder="1" applyAlignment="1">
      <alignment vertical="center"/>
    </xf>
    <xf numFmtId="0" fontId="5" fillId="0" borderId="0" xfId="1" applyFont="1" applyBorder="1"/>
    <xf numFmtId="1" fontId="11" fillId="5" borderId="4" xfId="1" applyNumberFormat="1" applyFont="1" applyFill="1" applyBorder="1" applyAlignment="1">
      <alignment vertical="center"/>
    </xf>
    <xf numFmtId="164" fontId="11" fillId="5" borderId="4" xfId="1" applyNumberFormat="1" applyFont="1" applyFill="1" applyBorder="1" applyAlignment="1">
      <alignment vertical="center"/>
    </xf>
    <xf numFmtId="165" fontId="11" fillId="5" borderId="4" xfId="1" applyNumberFormat="1" applyFont="1" applyFill="1" applyBorder="1" applyAlignment="1">
      <alignment vertical="center"/>
    </xf>
    <xf numFmtId="0" fontId="0" fillId="0" borderId="0" xfId="0"/>
    <xf numFmtId="0" fontId="11" fillId="5" borderId="4" xfId="1" applyFont="1" applyFill="1" applyBorder="1" applyAlignment="1">
      <alignment vertical="center"/>
    </xf>
    <xf numFmtId="0" fontId="11" fillId="5" borderId="4" xfId="1" applyFont="1" applyFill="1" applyBorder="1" applyAlignment="1">
      <alignment vertical="center" wrapText="1"/>
    </xf>
    <xf numFmtId="0" fontId="11" fillId="5" borderId="4" xfId="1" applyFont="1" applyFill="1" applyBorder="1" applyAlignment="1">
      <alignment horizontal="left" vertical="center"/>
    </xf>
    <xf numFmtId="0" fontId="0" fillId="2" borderId="1" xfId="0" applyFill="1" applyBorder="1"/>
    <xf numFmtId="0" fontId="0" fillId="0" borderId="1" xfId="0" applyFill="1" applyBorder="1" applyAlignment="1">
      <alignment vertical="center" wrapText="1"/>
    </xf>
    <xf numFmtId="0" fontId="0" fillId="0" borderId="1" xfId="0" applyFont="1" applyFill="1" applyBorder="1" applyAlignment="1">
      <alignment vertical="center" wrapText="1"/>
    </xf>
    <xf numFmtId="0" fontId="11" fillId="5" borderId="3" xfId="1" applyFont="1" applyFill="1" applyBorder="1" applyAlignment="1">
      <alignment vertical="center" wrapText="1"/>
    </xf>
    <xf numFmtId="165" fontId="10" fillId="4" borderId="0" xfId="1" applyNumberFormat="1" applyFont="1" applyFill="1" applyBorder="1" applyAlignment="1">
      <alignment vertical="center"/>
    </xf>
    <xf numFmtId="165" fontId="0" fillId="0" borderId="0" xfId="0" applyNumberFormat="1"/>
    <xf numFmtId="165" fontId="8" fillId="3" borderId="8" xfId="1" applyNumberFormat="1" applyFont="1" applyFill="1" applyBorder="1" applyAlignment="1">
      <alignment horizontal="center" vertical="center" wrapText="1"/>
    </xf>
    <xf numFmtId="165" fontId="9" fillId="0" borderId="1" xfId="1" applyNumberFormat="1" applyFont="1" applyBorder="1" applyAlignment="1">
      <alignment vertical="center" wrapText="1"/>
    </xf>
    <xf numFmtId="165" fontId="9" fillId="0" borderId="1" xfId="1" applyNumberFormat="1" applyFont="1" applyBorder="1" applyAlignment="1">
      <alignment horizontal="center" vertical="center" wrapText="1"/>
    </xf>
    <xf numFmtId="165" fontId="0" fillId="0" borderId="0" xfId="0" applyNumberFormat="1" applyBorder="1"/>
    <xf numFmtId="165" fontId="0" fillId="0" borderId="1" xfId="0" applyNumberFormat="1" applyFont="1" applyFill="1" applyBorder="1" applyAlignment="1">
      <alignment vertical="center" wrapText="1"/>
    </xf>
    <xf numFmtId="165" fontId="0" fillId="0" borderId="1" xfId="0" applyNumberFormat="1" applyFill="1" applyBorder="1" applyAlignment="1">
      <alignment vertical="center" wrapText="1"/>
    </xf>
    <xf numFmtId="165" fontId="0" fillId="0" borderId="1" xfId="0" applyNumberFormat="1" applyFill="1" applyBorder="1" applyAlignment="1">
      <alignment horizontal="center" vertical="center" wrapText="1"/>
    </xf>
    <xf numFmtId="164" fontId="10" fillId="4" borderId="0" xfId="1" applyNumberFormat="1" applyFont="1" applyFill="1" applyBorder="1" applyAlignment="1">
      <alignment vertical="center"/>
    </xf>
    <xf numFmtId="164" fontId="0" fillId="0" borderId="0" xfId="0" applyNumberFormat="1"/>
    <xf numFmtId="164" fontId="8" fillId="3" borderId="8" xfId="1" applyNumberFormat="1" applyFont="1" applyFill="1" applyBorder="1" applyAlignment="1">
      <alignment horizontal="center" vertical="center" wrapText="1"/>
    </xf>
    <xf numFmtId="164" fontId="0" fillId="0" borderId="1" xfId="0" applyNumberFormat="1" applyFont="1" applyFill="1" applyBorder="1" applyAlignment="1">
      <alignment vertical="center" wrapText="1"/>
    </xf>
    <xf numFmtId="164" fontId="0" fillId="0" borderId="1" xfId="0" applyNumberFormat="1" applyFill="1" applyBorder="1" applyAlignment="1">
      <alignment vertical="center" wrapText="1"/>
    </xf>
    <xf numFmtId="164" fontId="0" fillId="0" borderId="1" xfId="0" applyNumberFormat="1" applyFill="1" applyBorder="1" applyAlignment="1">
      <alignment horizontal="center" vertical="center" wrapText="1"/>
    </xf>
    <xf numFmtId="164" fontId="9" fillId="0" borderId="1" xfId="1" applyNumberFormat="1" applyFont="1" applyBorder="1" applyAlignment="1">
      <alignment vertical="center" wrapText="1"/>
    </xf>
    <xf numFmtId="164" fontId="0" fillId="0" borderId="0" xfId="0" applyNumberFormat="1" applyBorder="1"/>
    <xf numFmtId="166" fontId="11" fillId="5" borderId="4" xfId="1" applyNumberFormat="1" applyFont="1" applyFill="1" applyBorder="1" applyAlignment="1">
      <alignment vertical="center"/>
    </xf>
    <xf numFmtId="167" fontId="11" fillId="5" borderId="4" xfId="3" applyNumberFormat="1" applyFont="1" applyFill="1" applyBorder="1" applyAlignment="1">
      <alignment vertical="center"/>
    </xf>
    <xf numFmtId="167" fontId="11" fillId="5" borderId="4" xfId="1" applyNumberFormat="1" applyFont="1" applyFill="1" applyBorder="1" applyAlignment="1">
      <alignment vertical="center"/>
    </xf>
    <xf numFmtId="164" fontId="22" fillId="5" borderId="1" xfId="1" applyNumberFormat="1" applyFont="1" applyFill="1" applyBorder="1" applyAlignment="1">
      <alignment horizontal="left" vertical="top"/>
    </xf>
    <xf numFmtId="165" fontId="22" fillId="5" borderId="1" xfId="1" applyNumberFormat="1" applyFont="1" applyFill="1" applyBorder="1" applyAlignment="1">
      <alignment horizontal="left" vertical="top"/>
    </xf>
    <xf numFmtId="164" fontId="22" fillId="5" borderId="4" xfId="1" applyNumberFormat="1" applyFont="1" applyFill="1" applyBorder="1" applyAlignment="1">
      <alignment horizontal="left" vertical="top"/>
    </xf>
    <xf numFmtId="165" fontId="22" fillId="5" borderId="4" xfId="1" applyNumberFormat="1" applyFont="1" applyFill="1" applyBorder="1" applyAlignment="1">
      <alignment horizontal="left" vertical="top"/>
    </xf>
    <xf numFmtId="1" fontId="22" fillId="5" borderId="1" xfId="1" applyNumberFormat="1" applyFont="1" applyFill="1" applyBorder="1" applyAlignment="1">
      <alignment horizontal="left" vertical="top"/>
    </xf>
    <xf numFmtId="0" fontId="22" fillId="5" borderId="43" xfId="1" applyFont="1" applyFill="1" applyBorder="1" applyAlignment="1">
      <alignment horizontal="left" vertical="top"/>
    </xf>
    <xf numFmtId="1" fontId="22" fillId="5" borderId="4" xfId="1" applyNumberFormat="1" applyFont="1" applyFill="1" applyBorder="1" applyAlignment="1">
      <alignment horizontal="left" vertical="top"/>
    </xf>
    <xf numFmtId="0" fontId="22" fillId="5" borderId="41" xfId="1" applyFont="1" applyFill="1" applyBorder="1" applyAlignment="1">
      <alignment horizontal="left" vertical="top"/>
    </xf>
    <xf numFmtId="166" fontId="0" fillId="0" borderId="0" xfId="0" applyNumberFormat="1" applyBorder="1"/>
    <xf numFmtId="1" fontId="0" fillId="0" borderId="0" xfId="0" applyNumberFormat="1" applyBorder="1"/>
    <xf numFmtId="0" fontId="16" fillId="3" borderId="2" xfId="1" applyFont="1" applyFill="1" applyBorder="1" applyAlignment="1">
      <alignment horizontal="left" vertical="center"/>
    </xf>
    <xf numFmtId="167" fontId="0" fillId="0" borderId="0" xfId="3" applyNumberFormat="1" applyFont="1" applyBorder="1"/>
    <xf numFmtId="167" fontId="0" fillId="0" borderId="0" xfId="0" applyNumberFormat="1" applyBorder="1"/>
    <xf numFmtId="10" fontId="0" fillId="0" borderId="0" xfId="4" applyNumberFormat="1" applyFont="1" applyBorder="1"/>
    <xf numFmtId="9" fontId="0" fillId="0" borderId="0" xfId="4" applyNumberFormat="1" applyFont="1" applyBorder="1"/>
    <xf numFmtId="0" fontId="0" fillId="0" borderId="0" xfId="0" applyAlignment="1">
      <alignment horizontal="center"/>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11" fillId="5" borderId="30" xfId="1" applyFont="1" applyFill="1" applyBorder="1" applyAlignment="1">
      <alignment horizontal="center" vertical="center" wrapText="1"/>
    </xf>
    <xf numFmtId="0" fontId="8" fillId="3" borderId="28" xfId="1" applyFont="1" applyFill="1" applyBorder="1" applyAlignment="1">
      <alignment horizontal="center" vertical="center"/>
    </xf>
    <xf numFmtId="0" fontId="8" fillId="3" borderId="31" xfId="1" applyFont="1" applyFill="1" applyBorder="1" applyAlignment="1">
      <alignment horizontal="center" vertical="center"/>
    </xf>
    <xf numFmtId="0" fontId="8" fillId="3" borderId="29" xfId="1" applyFont="1" applyFill="1" applyBorder="1" applyAlignment="1">
      <alignment horizontal="center" vertical="center"/>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13" fillId="4" borderId="0" xfId="1" applyFont="1" applyFill="1" applyBorder="1" applyAlignment="1">
      <alignment horizontal="left" vertical="center" wrapText="1"/>
    </xf>
    <xf numFmtId="0" fontId="11" fillId="5" borderId="43" xfId="1" applyFont="1" applyFill="1" applyBorder="1" applyAlignment="1">
      <alignment horizontal="center" vertical="center" wrapText="1"/>
    </xf>
    <xf numFmtId="0" fontId="11" fillId="5" borderId="44" xfId="1" applyFont="1" applyFill="1" applyBorder="1" applyAlignment="1">
      <alignment horizontal="center" vertical="center" wrapText="1"/>
    </xf>
    <xf numFmtId="0" fontId="11" fillId="5" borderId="41" xfId="1" applyFont="1" applyFill="1" applyBorder="1" applyAlignment="1">
      <alignment horizontal="left" vertical="center" wrapText="1"/>
    </xf>
    <xf numFmtId="0" fontId="11" fillId="5" borderId="42" xfId="1" applyFont="1" applyFill="1" applyBorder="1" applyAlignment="1">
      <alignment horizontal="left" vertical="center" wrapText="1"/>
    </xf>
    <xf numFmtId="0" fontId="11" fillId="5" borderId="30" xfId="1" applyFont="1" applyFill="1" applyBorder="1" applyAlignment="1">
      <alignment horizontal="left"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6" fillId="4" borderId="0" xfId="1" applyFont="1" applyFill="1" applyBorder="1" applyAlignment="1">
      <alignment horizontal="left" vertical="center" wrapText="1"/>
    </xf>
    <xf numFmtId="0" fontId="11" fillId="5" borderId="45" xfId="1" applyFont="1" applyFill="1" applyBorder="1" applyAlignment="1">
      <alignment horizontal="center" vertical="center" wrapText="1"/>
    </xf>
    <xf numFmtId="0" fontId="16" fillId="3" borderId="36" xfId="1" applyFont="1" applyFill="1" applyBorder="1" applyAlignment="1">
      <alignment horizontal="center" vertical="center"/>
    </xf>
    <xf numFmtId="0" fontId="16" fillId="3" borderId="37" xfId="1" applyFont="1" applyFill="1" applyBorder="1" applyAlignment="1">
      <alignment horizontal="center" vertical="center"/>
    </xf>
    <xf numFmtId="0" fontId="16" fillId="3" borderId="38" xfId="1" applyFont="1" applyFill="1" applyBorder="1" applyAlignment="1">
      <alignment horizontal="center" vertical="center"/>
    </xf>
    <xf numFmtId="0" fontId="16" fillId="3" borderId="33" xfId="1" applyFont="1" applyFill="1" applyBorder="1" applyAlignment="1">
      <alignment horizontal="center" vertical="center"/>
    </xf>
    <xf numFmtId="0" fontId="16" fillId="3" borderId="34" xfId="1" applyFont="1" applyFill="1" applyBorder="1" applyAlignment="1">
      <alignment horizontal="center" vertical="center"/>
    </xf>
    <xf numFmtId="0" fontId="16" fillId="3" borderId="35" xfId="1" applyFont="1" applyFill="1" applyBorder="1" applyAlignment="1">
      <alignment horizontal="center" vertical="center"/>
    </xf>
    <xf numFmtId="0" fontId="14" fillId="0" borderId="2"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6" fillId="3" borderId="28" xfId="1" applyFont="1" applyFill="1" applyBorder="1" applyAlignment="1">
      <alignment horizontal="left" vertical="center"/>
    </xf>
    <xf numFmtId="0" fontId="16" fillId="3" borderId="29" xfId="1" applyFont="1" applyFill="1" applyBorder="1" applyAlignment="1">
      <alignment horizontal="left" vertical="center"/>
    </xf>
    <xf numFmtId="0" fontId="14" fillId="0" borderId="24" xfId="1" applyFont="1" applyFill="1" applyBorder="1" applyAlignment="1">
      <alignment horizontal="left" vertical="center" wrapText="1"/>
    </xf>
    <xf numFmtId="0" fontId="14" fillId="0" borderId="25" xfId="1" applyFont="1" applyFill="1" applyBorder="1" applyAlignment="1">
      <alignment horizontal="left" vertical="center" wrapText="1"/>
    </xf>
    <xf numFmtId="0" fontId="16" fillId="3" borderId="2" xfId="1" applyFont="1" applyFill="1" applyBorder="1" applyAlignment="1">
      <alignment horizontal="left" vertical="center"/>
    </xf>
    <xf numFmtId="0" fontId="16" fillId="3" borderId="7" xfId="1" applyFont="1" applyFill="1" applyBorder="1" applyAlignment="1">
      <alignment horizontal="left" vertical="center"/>
    </xf>
    <xf numFmtId="0" fontId="16" fillId="3" borderId="12" xfId="1" applyFont="1" applyFill="1" applyBorder="1" applyAlignment="1">
      <alignment horizontal="left" vertical="center"/>
    </xf>
    <xf numFmtId="0" fontId="16" fillId="3" borderId="26" xfId="1" applyFont="1" applyFill="1" applyBorder="1" applyAlignment="1">
      <alignment horizontal="left" vertical="center"/>
    </xf>
  </cellXfs>
  <cellStyles count="5">
    <cellStyle name="Comma" xfId="3" builtinId="3"/>
    <cellStyle name="Hyperlink" xfId="2" builtinId="8"/>
    <cellStyle name="Normal" xfId="0" builtinId="0"/>
    <cellStyle name="Normal 3" xfId="1" xr:uid="{00000000-0005-0000-0000-000002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369596</xdr:colOff>
      <xdr:row>4</xdr:row>
      <xdr:rowOff>171450</xdr:rowOff>
    </xdr:from>
    <xdr:to>
      <xdr:col>4</xdr:col>
      <xdr:colOff>4050029</xdr:colOff>
      <xdr:row>11</xdr:row>
      <xdr:rowOff>1062859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46896" y="2419350"/>
          <a:ext cx="4061433" cy="5109624"/>
        </a:xfrm>
        <a:prstGeom prst="rect">
          <a:avLst/>
        </a:prstGeom>
        <a:ln w="25400">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yw-33/APR2020/005%20Assurance%20statements%20and%20procedures/Table%204%20Support%20Docs/Table%204R/Supporting%20Information/Line%2025%20and%2041/2020_TDS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
      <sheetName val="TDS Produced"/>
      <sheetName val="Table 4T 1to9"/>
      <sheetName val="BOD Sheet"/>
      <sheetName val="Knostrop"/>
      <sheetName val="JRPDump"/>
      <sheetName val="OFWAT"/>
      <sheetName val="Site INDIG"/>
      <sheetName val="Blank"/>
      <sheetName val="ListofThickenedSites"/>
      <sheetName val="PiTags"/>
      <sheetName val="List"/>
      <sheetName val="Working"/>
      <sheetName val="Sheet2"/>
      <sheetName val="3rdParty Liquid"/>
      <sheetName val="Market InformationCalcs"/>
      <sheetName val="Sheet1"/>
      <sheetName val="MI WTW"/>
      <sheetName val="MI STC"/>
      <sheetName val="2019WTW"/>
      <sheetName val="2019STC"/>
    </sheetNames>
    <sheetDataSet>
      <sheetData sheetId="0"/>
      <sheetData sheetId="1">
        <row r="22">
          <cell r="O22">
            <v>148739.56793538018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E2">
            <v>3917.9932888849994</v>
          </cell>
        </row>
      </sheetData>
      <sheetData sheetId="16"/>
      <sheetData sheetId="17"/>
      <sheetData sheetId="18">
        <row r="1">
          <cell r="A1" t="str">
            <v>Section A: Identifier</v>
          </cell>
          <cell r="B1"/>
          <cell r="C1"/>
        </row>
        <row r="2">
          <cell r="A2">
            <v>1</v>
          </cell>
          <cell r="B2">
            <v>2</v>
          </cell>
          <cell r="C2">
            <v>3</v>
          </cell>
        </row>
        <row r="3">
          <cell r="A3" t="str">
            <v>Sludge Treatment Centre (STC) name</v>
          </cell>
          <cell r="B3" t="str">
            <v>STC location (grid ref latitude)</v>
          </cell>
          <cell r="C3" t="str">
            <v>STC location (grid ref longitude)</v>
          </cell>
        </row>
        <row r="4">
          <cell r="A4" t="str">
            <v>name</v>
          </cell>
          <cell r="B4" t="str">
            <v>grid ref latitude</v>
          </cell>
          <cell r="C4" t="str">
            <v>grid ref longitude</v>
          </cell>
        </row>
        <row r="5">
          <cell r="A5" t="str">
            <v>ALDWARKE/STF</v>
          </cell>
          <cell r="B5">
            <v>53.443100000000001</v>
          </cell>
          <cell r="C5">
            <v>-1.3298000000000001</v>
          </cell>
        </row>
        <row r="6">
          <cell r="A6" t="str">
            <v>BLACKBURN MEADOWS/STF</v>
          </cell>
          <cell r="B6">
            <v>53.418999999999997</v>
          </cell>
          <cell r="C6">
            <v>-1.405</v>
          </cell>
        </row>
        <row r="7">
          <cell r="A7" t="str">
            <v>BRADFORD ESHOLT/NO 2 STF</v>
          </cell>
          <cell r="B7">
            <v>53.846499999999999</v>
          </cell>
          <cell r="C7">
            <v>-1.7107000000000001</v>
          </cell>
        </row>
        <row r="8">
          <cell r="A8" t="str">
            <v>BRIDLINGTON/STF</v>
          </cell>
          <cell r="B8">
            <v>54.070599999999999</v>
          </cell>
          <cell r="C8">
            <v>-0.22869999999999999</v>
          </cell>
        </row>
        <row r="9">
          <cell r="A9" t="str">
            <v>CALDER VALE/STF</v>
          </cell>
          <cell r="B9">
            <v>53.678699999999999</v>
          </cell>
          <cell r="C9">
            <v>-1.4769000000000001</v>
          </cell>
        </row>
        <row r="10">
          <cell r="A10" t="str">
            <v>HULL/STF</v>
          </cell>
          <cell r="B10">
            <v>53.744900000000001</v>
          </cell>
          <cell r="C10">
            <v>-0.2356</v>
          </cell>
        </row>
        <row r="11">
          <cell r="A11" t="str">
            <v>KNOSTROP/STF</v>
          </cell>
          <cell r="B11">
            <v>53.779499999999999</v>
          </cell>
          <cell r="C11">
            <v>-1.5058</v>
          </cell>
        </row>
        <row r="12">
          <cell r="A12" t="str">
            <v>LUNDWOOD/STF</v>
          </cell>
          <cell r="B12">
            <v>53.557600000000001</v>
          </cell>
          <cell r="C12">
            <v>-1.4291</v>
          </cell>
        </row>
        <row r="13">
          <cell r="A13" t="str">
            <v>OLD WHITTINGTON/STF</v>
          </cell>
          <cell r="B13">
            <v>53.264899999999997</v>
          </cell>
          <cell r="C13">
            <v>-1.4127000000000001</v>
          </cell>
        </row>
        <row r="14">
          <cell r="A14" t="str">
            <v>SANDALL/STF</v>
          </cell>
          <cell r="B14">
            <v>53.547899999999998</v>
          </cell>
          <cell r="C14">
            <v>-1.0928</v>
          </cell>
        </row>
        <row r="15">
          <cell r="A15" t="str">
            <v>WOODHOUSE MILL/NO 2 STF</v>
          </cell>
          <cell r="B15">
            <v>53.367899999999999</v>
          </cell>
          <cell r="C15">
            <v>-1.3484</v>
          </cell>
        </row>
        <row r="16">
          <cell r="A16" t="str">
            <v>YORK NABURN/STF</v>
          </cell>
          <cell r="B16">
            <v>53.914099999999998</v>
          </cell>
          <cell r="C16">
            <v>-1.0832999999999999</v>
          </cell>
        </row>
        <row r="17">
          <cell r="A17" t="str">
            <v>STAVELEY/STF</v>
          </cell>
          <cell r="B17">
            <v>53.283499999999997</v>
          </cell>
          <cell r="C17">
            <v>-1.3374600000000001</v>
          </cell>
        </row>
        <row r="18">
          <cell r="A18" t="str">
            <v>SELBY/STF</v>
          </cell>
          <cell r="B18">
            <v>53.7742</v>
          </cell>
          <cell r="C18">
            <v>-1.0379700000000001</v>
          </cell>
        </row>
        <row r="19">
          <cell r="A19" t="str">
            <v>BEVERLEY/STF</v>
          </cell>
          <cell r="B19">
            <v>53.837499999999999</v>
          </cell>
          <cell r="C19">
            <v>-0.40431</v>
          </cell>
        </row>
        <row r="20">
          <cell r="A20" t="str">
            <v>HALIFAX COPLEY/STF</v>
          </cell>
          <cell r="B20">
            <v>53.696800000000003</v>
          </cell>
          <cell r="C20">
            <v>-1.8587</v>
          </cell>
        </row>
        <row r="21">
          <cell r="A21" t="str">
            <v>HUDDERFIELD/STF</v>
          </cell>
          <cell r="B21">
            <v>53.684899999999999</v>
          </cell>
          <cell r="C21">
            <v>-1.7338</v>
          </cell>
        </row>
        <row r="22">
          <cell r="A22" t="str">
            <v>DEIGHTON/STF</v>
          </cell>
          <cell r="B22">
            <v>53.6691</v>
          </cell>
          <cell r="C22">
            <v>-1.7413000000000001</v>
          </cell>
        </row>
        <row r="23">
          <cell r="A23" t="str">
            <v>GOOLE/STF</v>
          </cell>
          <cell r="B23">
            <v>53.718499999999999</v>
          </cell>
          <cell r="C23">
            <v>-0.88929000000000002</v>
          </cell>
        </row>
        <row r="24">
          <cell r="A24" t="str">
            <v>HARROGATE SOUTH/STF</v>
          </cell>
          <cell r="B24">
            <v>53.968000000000004</v>
          </cell>
          <cell r="C24">
            <v>-1.4340999999999999</v>
          </cell>
        </row>
        <row r="25">
          <cell r="A25" t="str">
            <v>DEWSBURY/STF</v>
          </cell>
          <cell r="B25">
            <v>53.6753</v>
          </cell>
          <cell r="C25">
            <v>-1.6055999999999999</v>
          </cell>
        </row>
        <row r="26">
          <cell r="A26" t="str">
            <v>NEILEY/STF</v>
          </cell>
          <cell r="B26">
            <v>53.600700000000003</v>
          </cell>
          <cell r="C26">
            <v>-1.7779</v>
          </cell>
        </row>
        <row r="27">
          <cell r="A27" t="str">
            <v>RIPON/STF</v>
          </cell>
          <cell r="B27">
            <v>53.9846</v>
          </cell>
          <cell r="C27">
            <v>-1.12568</v>
          </cell>
        </row>
        <row r="28">
          <cell r="A28" t="str">
            <v>SCARBOROUGH/STF</v>
          </cell>
          <cell r="B28">
            <v>54.3155</v>
          </cell>
          <cell r="C28">
            <v>-0.42415000000000003</v>
          </cell>
        </row>
        <row r="29">
          <cell r="A29" t="str">
            <v>SKIPTON/STF</v>
          </cell>
          <cell r="B29">
            <v>53.946300000000001</v>
          </cell>
          <cell r="C29">
            <v>-2.0194700000000001</v>
          </cell>
        </row>
        <row r="30">
          <cell r="A30" t="str">
            <v>SOUTH ELMSALL/STF</v>
          </cell>
          <cell r="B30">
            <v>53.590600000000002</v>
          </cell>
          <cell r="C30">
            <v>-1.2687600000000001</v>
          </cell>
        </row>
        <row r="31">
          <cell r="A31" t="str">
            <v>SUTTON/STF</v>
          </cell>
          <cell r="B31">
            <v>53.724200000000003</v>
          </cell>
          <cell r="C31">
            <v>-1.24529</v>
          </cell>
        </row>
        <row r="32">
          <cell r="A32" t="str">
            <v>CASTLEFORD/STF</v>
          </cell>
          <cell r="B32">
            <v>53.733600000000003</v>
          </cell>
          <cell r="C32">
            <v>-1.3297399999999999</v>
          </cell>
        </row>
        <row r="33">
          <cell r="A33" t="str">
            <v>WHITBY/STF</v>
          </cell>
          <cell r="B33">
            <v>54.466500000000003</v>
          </cell>
          <cell r="C33">
            <v>-0.60385999999999995</v>
          </cell>
        </row>
        <row r="34">
          <cell r="A34" t="str">
            <v>WOMBWELL/STF</v>
          </cell>
          <cell r="B34">
            <v>53.526499999999999</v>
          </cell>
          <cell r="C34">
            <v>-1.38252</v>
          </cell>
        </row>
        <row r="35">
          <cell r="A35" t="str">
            <v>COLBURN/STF</v>
          </cell>
          <cell r="B35">
            <v>53.733600000000003</v>
          </cell>
          <cell r="C35">
            <v>-1.3297399999999999</v>
          </cell>
        </row>
        <row r="36">
          <cell r="A36" t="str">
            <v>MALTON/STF</v>
          </cell>
          <cell r="B36">
            <v>54.125399999999999</v>
          </cell>
          <cell r="C36">
            <v>-0.81715000000000004</v>
          </cell>
        </row>
        <row r="37">
          <cell r="A37" t="str">
            <v>NORTHALLERTON/STF</v>
          </cell>
          <cell r="B37">
            <v>54.329599999999999</v>
          </cell>
          <cell r="C37">
            <v>-1.4552099999999999</v>
          </cell>
        </row>
      </sheetData>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ioresources@yorkshirewater.co.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2"/>
  <sheetViews>
    <sheetView showGridLines="0" tabSelected="1" topLeftCell="A13" zoomScale="70" zoomScaleNormal="70" workbookViewId="0">
      <selection activeCell="E12" sqref="E12"/>
    </sheetView>
  </sheetViews>
  <sheetFormatPr defaultRowHeight="14" x14ac:dyDescent="0.3"/>
  <cols>
    <col min="2" max="2" width="51.25" customWidth="1"/>
    <col min="3" max="3" width="56.33203125" customWidth="1"/>
    <col min="4" max="4" width="5" customWidth="1"/>
    <col min="5" max="5" width="53.5" customWidth="1"/>
  </cols>
  <sheetData>
    <row r="1" spans="2:5" ht="37.9" customHeight="1" x14ac:dyDescent="0.3">
      <c r="B1" s="18" t="s">
        <v>874</v>
      </c>
      <c r="C1" s="18"/>
      <c r="D1" s="18"/>
      <c r="E1" s="18" t="s">
        <v>875</v>
      </c>
    </row>
    <row r="3" spans="2:5" ht="14.5" thickBot="1" x14ac:dyDescent="0.35">
      <c r="B3" s="69"/>
      <c r="C3" s="69"/>
      <c r="D3" s="69"/>
      <c r="E3" s="69"/>
    </row>
    <row r="4" spans="2:5" ht="140.5" thickBot="1" x14ac:dyDescent="0.35">
      <c r="B4" s="17" t="s">
        <v>876</v>
      </c>
      <c r="C4" s="4" t="s">
        <v>877</v>
      </c>
      <c r="D4" s="69"/>
      <c r="E4" s="69" t="s">
        <v>878</v>
      </c>
    </row>
    <row r="5" spans="2:5" ht="14.5" thickBot="1" x14ac:dyDescent="0.35">
      <c r="B5" s="69"/>
      <c r="C5" s="69"/>
      <c r="D5" s="69"/>
      <c r="E5" s="69"/>
    </row>
    <row r="6" spans="2:5" ht="31.15" customHeight="1" x14ac:dyDescent="0.3">
      <c r="B6" s="19" t="s">
        <v>879</v>
      </c>
      <c r="C6" s="22" t="s">
        <v>875</v>
      </c>
      <c r="D6" s="69"/>
      <c r="E6" s="112"/>
    </row>
    <row r="7" spans="2:5" ht="32.5" customHeight="1" x14ac:dyDescent="0.3">
      <c r="B7" s="20" t="s">
        <v>880</v>
      </c>
      <c r="C7" s="23" t="s">
        <v>881</v>
      </c>
      <c r="D7" s="69"/>
      <c r="E7" s="112"/>
    </row>
    <row r="8" spans="2:5" ht="22.15" customHeight="1" x14ac:dyDescent="0.3">
      <c r="B8" s="20" t="s">
        <v>882</v>
      </c>
      <c r="C8" s="23" t="s">
        <v>883</v>
      </c>
      <c r="D8" s="69"/>
      <c r="E8" s="112"/>
    </row>
    <row r="9" spans="2:5" ht="103.15" customHeight="1" x14ac:dyDescent="0.3">
      <c r="B9" s="20" t="s">
        <v>884</v>
      </c>
      <c r="C9" s="61" t="s">
        <v>885</v>
      </c>
      <c r="D9" s="69"/>
      <c r="E9" s="112"/>
    </row>
    <row r="10" spans="2:5" ht="107.25" customHeight="1" thickBot="1" x14ac:dyDescent="0.35">
      <c r="B10" s="21" t="s">
        <v>886</v>
      </c>
      <c r="C10" s="62" t="s">
        <v>975</v>
      </c>
      <c r="D10" s="69"/>
      <c r="E10" s="112"/>
    </row>
    <row r="11" spans="2:5" ht="19.5" thickBot="1" x14ac:dyDescent="0.55000000000000004">
      <c r="B11" s="3"/>
      <c r="C11" s="69"/>
      <c r="D11" s="69"/>
      <c r="E11" s="112"/>
    </row>
    <row r="12" spans="2:5" ht="409.5" customHeight="1" thickBot="1" x14ac:dyDescent="0.35">
      <c r="B12" s="24" t="s">
        <v>887</v>
      </c>
      <c r="C12" s="63" t="s">
        <v>976</v>
      </c>
      <c r="D12" s="69"/>
      <c r="E12" s="69"/>
    </row>
    <row r="13" spans="2:5" ht="14.5" thickBot="1" x14ac:dyDescent="0.35">
      <c r="B13" s="69"/>
      <c r="C13" s="69"/>
      <c r="D13" s="69"/>
      <c r="E13" s="69"/>
    </row>
    <row r="14" spans="2:5" ht="181.9" customHeight="1" thickBot="1" x14ac:dyDescent="0.35">
      <c r="B14" s="24" t="s">
        <v>888</v>
      </c>
      <c r="C14" s="76" t="s">
        <v>974</v>
      </c>
      <c r="D14" s="69"/>
      <c r="E14" s="69"/>
    </row>
    <row r="18" spans="2:4" ht="14.5" thickBot="1" x14ac:dyDescent="0.35">
      <c r="B18" s="69"/>
      <c r="C18" s="69"/>
      <c r="D18" s="69"/>
    </row>
    <row r="19" spans="2:4" ht="14.5" thickBot="1" x14ac:dyDescent="0.35">
      <c r="B19" s="69"/>
      <c r="C19" s="44" t="s">
        <v>889</v>
      </c>
      <c r="D19" s="25"/>
    </row>
    <row r="22" spans="2:4" x14ac:dyDescent="0.3">
      <c r="B22" s="5" t="s">
        <v>890</v>
      </c>
      <c r="C22" s="69"/>
      <c r="D22" s="69"/>
    </row>
  </sheetData>
  <mergeCells count="1">
    <mergeCell ref="E6:E11"/>
  </mergeCells>
  <hyperlinks>
    <hyperlink ref="C9" r:id="rId1" display="mailto:Bioresources@yorkshirewater.co.uk" xr:uid="{00000000-0004-0000-0000-000000000000}"/>
  </hyperlinks>
  <pageMargins left="0.7" right="0.7" top="0.75" bottom="0.75" header="0.3" footer="0.3"/>
  <pageSetup paperSize="8" orientation="portrait" r:id="rId2"/>
  <customProperties>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X166"/>
  <sheetViews>
    <sheetView showGridLines="0" topLeftCell="A4" zoomScale="70" zoomScaleNormal="70" workbookViewId="0">
      <pane xSplit="4" ySplit="7" topLeftCell="E11" activePane="bottomRight" state="frozen"/>
      <selection pane="topRight" activeCell="E4" sqref="E4"/>
      <selection pane="bottomLeft" activeCell="A11" sqref="A11"/>
      <selection pane="bottomRight" activeCell="F11" sqref="F11"/>
    </sheetView>
  </sheetViews>
  <sheetFormatPr defaultRowHeight="14" x14ac:dyDescent="0.3"/>
  <cols>
    <col min="1" max="1" width="2.75" customWidth="1"/>
    <col min="2" max="2" width="14.25" customWidth="1"/>
    <col min="3" max="3" width="3.5" style="10" customWidth="1"/>
    <col min="4" max="4" width="28.75" bestFit="1" customWidth="1"/>
    <col min="5" max="6" width="14.75" customWidth="1"/>
    <col min="7" max="7" width="3.5" style="10" customWidth="1"/>
    <col min="8" max="8" width="14.83203125" bestFit="1" customWidth="1"/>
    <col min="9" max="11" width="11.33203125" customWidth="1"/>
    <col min="12" max="12" width="10.75" customWidth="1"/>
    <col min="13" max="13" width="16.08203125" bestFit="1" customWidth="1"/>
    <col min="14" max="14" width="3.5" style="10" customWidth="1"/>
    <col min="16" max="16" width="13.75" customWidth="1"/>
    <col min="17" max="17" width="9.75" customWidth="1"/>
    <col min="18" max="18" width="34.83203125" bestFit="1" customWidth="1"/>
    <col min="19" max="19" width="3.5" style="10" customWidth="1"/>
    <col min="20" max="20" width="9.75" customWidth="1"/>
    <col min="21" max="21" width="50.58203125" bestFit="1" customWidth="1"/>
    <col min="22" max="22" width="11.75" customWidth="1"/>
    <col min="23" max="23" width="23.25" bestFit="1" customWidth="1"/>
    <col min="24" max="24" width="140.08203125" style="1" bestFit="1" customWidth="1"/>
  </cols>
  <sheetData>
    <row r="1" spans="2:24" ht="25.15" customHeight="1" thickBot="1" x14ac:dyDescent="0.35">
      <c r="B1" s="8" t="s">
        <v>0</v>
      </c>
      <c r="C1" s="8"/>
      <c r="D1" s="8"/>
      <c r="E1" s="8"/>
      <c r="F1" s="8"/>
      <c r="G1" s="8"/>
      <c r="H1" s="8"/>
      <c r="I1" s="8" t="str">
        <f>'Contact information'!C6</f>
        <v>Yorkshire Water</v>
      </c>
      <c r="J1" s="8"/>
      <c r="K1" s="8"/>
      <c r="L1" s="8"/>
      <c r="M1" s="8"/>
      <c r="N1" s="8"/>
      <c r="O1" s="8"/>
      <c r="P1" s="8"/>
      <c r="Q1" s="8"/>
      <c r="R1" s="8"/>
      <c r="S1" s="8"/>
      <c r="T1" s="8"/>
      <c r="U1" s="8"/>
      <c r="V1" s="8"/>
      <c r="W1" s="8"/>
      <c r="X1" s="8"/>
    </row>
    <row r="2" spans="2:24" ht="85.15" customHeight="1" x14ac:dyDescent="0.3">
      <c r="B2" s="11" t="s">
        <v>1</v>
      </c>
      <c r="D2" s="113"/>
      <c r="E2" s="114"/>
      <c r="F2" s="114"/>
      <c r="G2" s="114"/>
      <c r="H2" s="114"/>
      <c r="I2" s="114"/>
      <c r="J2" s="114"/>
      <c r="K2" s="114"/>
      <c r="L2" s="114"/>
      <c r="M2" s="114"/>
      <c r="N2" s="114"/>
      <c r="O2" s="114"/>
      <c r="P2" s="114"/>
      <c r="Q2" s="114"/>
      <c r="R2" s="114"/>
      <c r="S2" s="114"/>
      <c r="T2" s="114"/>
      <c r="U2" s="114"/>
      <c r="V2" s="114"/>
      <c r="W2" s="114"/>
      <c r="X2" s="115"/>
    </row>
    <row r="3" spans="2:24" ht="15" customHeight="1" thickBot="1" x14ac:dyDescent="0.35">
      <c r="B3" s="69"/>
      <c r="D3" s="69"/>
      <c r="E3" s="69"/>
      <c r="F3" s="69"/>
      <c r="H3" s="69"/>
      <c r="I3" s="69"/>
      <c r="J3" s="69"/>
      <c r="K3" s="69"/>
      <c r="L3" s="69"/>
      <c r="M3" s="69"/>
      <c r="O3" s="69"/>
      <c r="P3" s="69"/>
      <c r="Q3" s="69"/>
      <c r="R3" s="69"/>
      <c r="T3" s="69"/>
      <c r="U3" s="69"/>
      <c r="V3" s="69"/>
      <c r="W3" s="69"/>
      <c r="X3" s="69"/>
    </row>
    <row r="4" spans="2:24" ht="42" customHeight="1" thickBot="1" x14ac:dyDescent="0.35">
      <c r="B4" s="69"/>
      <c r="D4" s="116" t="s">
        <v>2</v>
      </c>
      <c r="E4" s="117"/>
      <c r="F4" s="118"/>
      <c r="H4" s="116" t="s">
        <v>3</v>
      </c>
      <c r="I4" s="117"/>
      <c r="J4" s="117"/>
      <c r="K4" s="117"/>
      <c r="L4" s="117"/>
      <c r="M4" s="118"/>
      <c r="O4" s="116" t="s">
        <v>4</v>
      </c>
      <c r="P4" s="117"/>
      <c r="Q4" s="117"/>
      <c r="R4" s="118"/>
      <c r="T4" s="116" t="s">
        <v>5</v>
      </c>
      <c r="U4" s="117"/>
      <c r="V4" s="117"/>
      <c r="W4" s="117"/>
      <c r="X4" s="118"/>
    </row>
    <row r="5" spans="2:24" ht="22.15" customHeight="1" thickBot="1" x14ac:dyDescent="0.35">
      <c r="B5" s="11" t="s">
        <v>6</v>
      </c>
      <c r="D5" s="11">
        <v>1</v>
      </c>
      <c r="E5" s="11">
        <v>2</v>
      </c>
      <c r="F5" s="11">
        <v>3</v>
      </c>
      <c r="H5" s="11">
        <v>1</v>
      </c>
      <c r="I5" s="11">
        <v>2</v>
      </c>
      <c r="J5" s="11">
        <v>3</v>
      </c>
      <c r="K5" s="11">
        <v>4</v>
      </c>
      <c r="L5" s="11">
        <v>5</v>
      </c>
      <c r="M5" s="11">
        <v>6</v>
      </c>
      <c r="O5" s="11">
        <v>1</v>
      </c>
      <c r="P5" s="11">
        <v>2</v>
      </c>
      <c r="Q5" s="11">
        <v>3</v>
      </c>
      <c r="R5" s="11">
        <v>4</v>
      </c>
      <c r="T5" s="11">
        <v>1</v>
      </c>
      <c r="U5" s="11">
        <v>2</v>
      </c>
      <c r="V5" s="11">
        <v>3</v>
      </c>
      <c r="W5" s="11">
        <v>4</v>
      </c>
      <c r="X5" s="11">
        <v>5</v>
      </c>
    </row>
    <row r="6" spans="2:24" s="2" customFormat="1" ht="94.9" customHeight="1" x14ac:dyDescent="0.3">
      <c r="B6" s="11" t="s">
        <v>7</v>
      </c>
      <c r="C6" s="10"/>
      <c r="D6" s="9" t="s">
        <v>8</v>
      </c>
      <c r="E6" s="9" t="s">
        <v>9</v>
      </c>
      <c r="F6" s="9" t="s">
        <v>10</v>
      </c>
      <c r="G6" s="10"/>
      <c r="H6" s="9" t="s">
        <v>11</v>
      </c>
      <c r="I6" s="9" t="s">
        <v>12</v>
      </c>
      <c r="J6" s="9" t="s">
        <v>13</v>
      </c>
      <c r="K6" s="9" t="s">
        <v>14</v>
      </c>
      <c r="L6" s="9" t="s">
        <v>15</v>
      </c>
      <c r="M6" s="9" t="s">
        <v>16</v>
      </c>
      <c r="N6" s="10"/>
      <c r="O6" s="9" t="s">
        <v>17</v>
      </c>
      <c r="P6" s="9" t="s">
        <v>18</v>
      </c>
      <c r="Q6" s="9" t="s">
        <v>19</v>
      </c>
      <c r="R6" s="9" t="s">
        <v>20</v>
      </c>
      <c r="S6" s="10"/>
      <c r="T6" s="9" t="s">
        <v>21</v>
      </c>
      <c r="U6" s="9" t="s">
        <v>22</v>
      </c>
      <c r="V6" s="9" t="s">
        <v>23</v>
      </c>
      <c r="W6" s="9" t="s">
        <v>24</v>
      </c>
      <c r="X6" s="9" t="s">
        <v>25</v>
      </c>
    </row>
    <row r="7" spans="2:24" s="1" customFormat="1" ht="43.15" customHeight="1" x14ac:dyDescent="0.3">
      <c r="B7" s="12" t="s">
        <v>26</v>
      </c>
      <c r="C7" s="10"/>
      <c r="D7" s="9" t="s">
        <v>27</v>
      </c>
      <c r="E7" s="9" t="s">
        <v>28</v>
      </c>
      <c r="F7" s="9" t="s">
        <v>29</v>
      </c>
      <c r="G7" s="10"/>
      <c r="H7" s="9" t="s">
        <v>30</v>
      </c>
      <c r="I7" s="9" t="s">
        <v>31</v>
      </c>
      <c r="J7" s="9" t="s">
        <v>32</v>
      </c>
      <c r="K7" s="9" t="s">
        <v>31</v>
      </c>
      <c r="L7" s="9" t="s">
        <v>33</v>
      </c>
      <c r="M7" s="9" t="s">
        <v>34</v>
      </c>
      <c r="N7" s="10"/>
      <c r="O7" s="9" t="s">
        <v>35</v>
      </c>
      <c r="P7" s="9" t="s">
        <v>35</v>
      </c>
      <c r="Q7" s="9" t="s">
        <v>35</v>
      </c>
      <c r="R7" s="9" t="s">
        <v>36</v>
      </c>
      <c r="S7" s="10"/>
      <c r="T7" s="9" t="s">
        <v>35</v>
      </c>
      <c r="U7" s="9" t="s">
        <v>37</v>
      </c>
      <c r="V7" s="9" t="s">
        <v>38</v>
      </c>
      <c r="W7" s="9" t="s">
        <v>39</v>
      </c>
      <c r="X7" s="9" t="s">
        <v>36</v>
      </c>
    </row>
    <row r="8" spans="2:24" s="56" customFormat="1" ht="16.899999999999999" customHeight="1" x14ac:dyDescent="0.3">
      <c r="B8" s="52" t="s">
        <v>40</v>
      </c>
      <c r="C8" s="53"/>
      <c r="D8" s="54"/>
      <c r="E8" s="54" t="s">
        <v>41</v>
      </c>
      <c r="F8" s="54" t="s">
        <v>41</v>
      </c>
      <c r="G8" s="53"/>
      <c r="H8" s="54">
        <v>0</v>
      </c>
      <c r="I8" s="55"/>
      <c r="J8" s="54">
        <v>2</v>
      </c>
      <c r="K8" s="55"/>
      <c r="L8" s="54">
        <v>2</v>
      </c>
      <c r="M8" s="55"/>
      <c r="N8" s="53"/>
      <c r="O8" s="55"/>
      <c r="P8" s="55"/>
      <c r="Q8" s="55"/>
      <c r="R8" s="55"/>
      <c r="S8" s="53"/>
      <c r="T8" s="55"/>
      <c r="U8" s="55"/>
      <c r="V8" s="54">
        <v>0</v>
      </c>
      <c r="W8" s="73"/>
      <c r="X8" s="73"/>
    </row>
    <row r="9" spans="2:24" ht="34.9" customHeight="1" thickBot="1" x14ac:dyDescent="0.35">
      <c r="B9" s="13" t="s">
        <v>42</v>
      </c>
      <c r="D9" s="9" t="s">
        <v>43</v>
      </c>
      <c r="E9" s="9" t="s">
        <v>43</v>
      </c>
      <c r="F9" s="9" t="s">
        <v>43</v>
      </c>
      <c r="H9" s="9" t="s">
        <v>43</v>
      </c>
      <c r="I9" s="73"/>
      <c r="J9" s="9" t="s">
        <v>43</v>
      </c>
      <c r="K9" s="73"/>
      <c r="L9" s="73"/>
      <c r="M9" s="73"/>
      <c r="O9" s="73"/>
      <c r="P9" s="73"/>
      <c r="Q9" s="73"/>
      <c r="R9" s="73"/>
      <c r="T9" s="73"/>
      <c r="U9" s="73"/>
      <c r="V9" s="73"/>
      <c r="W9" s="73"/>
      <c r="X9" s="6"/>
    </row>
    <row r="10" spans="2:24" s="10" customFormat="1" x14ac:dyDescent="0.3"/>
    <row r="11" spans="2:24" x14ac:dyDescent="0.3">
      <c r="B11" s="106"/>
      <c r="D11" s="70" t="s">
        <v>44</v>
      </c>
      <c r="E11" s="67">
        <v>53.443100000000001</v>
      </c>
      <c r="F11" s="68">
        <v>-1.3298000000000001</v>
      </c>
      <c r="H11" s="66">
        <v>3917.9932888849994</v>
      </c>
      <c r="I11" s="70" t="s">
        <v>45</v>
      </c>
      <c r="J11" s="64">
        <v>8.3333333333333332E-3</v>
      </c>
      <c r="K11" s="70" t="s">
        <v>46</v>
      </c>
      <c r="L11" s="64">
        <v>0.75</v>
      </c>
      <c r="M11" s="70" t="s">
        <v>47</v>
      </c>
      <c r="O11" s="70" t="s">
        <v>48</v>
      </c>
      <c r="P11" s="70" t="s">
        <v>48</v>
      </c>
      <c r="Q11" s="70" t="s">
        <v>49</v>
      </c>
      <c r="R11" s="70"/>
      <c r="T11" s="70" t="s">
        <v>48</v>
      </c>
      <c r="U11" s="70" t="s">
        <v>50</v>
      </c>
      <c r="V11" s="70">
        <v>27</v>
      </c>
      <c r="W11" s="66">
        <v>0</v>
      </c>
      <c r="X11" s="70"/>
    </row>
    <row r="12" spans="2:24" x14ac:dyDescent="0.3">
      <c r="B12" s="105"/>
      <c r="D12" s="70" t="s">
        <v>51</v>
      </c>
      <c r="E12" s="67">
        <v>53.418999999999997</v>
      </c>
      <c r="F12" s="68">
        <v>-1.405</v>
      </c>
      <c r="H12" s="66">
        <v>11054.95000000001</v>
      </c>
      <c r="I12" s="70" t="s">
        <v>45</v>
      </c>
      <c r="J12" s="64">
        <v>8.3333333333333332E-3</v>
      </c>
      <c r="K12" s="70" t="s">
        <v>46</v>
      </c>
      <c r="L12" s="64">
        <v>0.75</v>
      </c>
      <c r="M12" s="70" t="s">
        <v>47</v>
      </c>
      <c r="O12" s="70" t="s">
        <v>48</v>
      </c>
      <c r="P12" s="70" t="s">
        <v>48</v>
      </c>
      <c r="Q12" s="70" t="s">
        <v>48</v>
      </c>
      <c r="R12" s="70"/>
      <c r="T12" s="70" t="s">
        <v>48</v>
      </c>
      <c r="U12" s="70" t="s">
        <v>50</v>
      </c>
      <c r="V12" s="70">
        <v>27</v>
      </c>
      <c r="W12" s="66">
        <v>0</v>
      </c>
      <c r="X12" s="70"/>
    </row>
    <row r="13" spans="2:24" x14ac:dyDescent="0.3">
      <c r="B13" s="106"/>
      <c r="D13" s="70" t="s">
        <v>52</v>
      </c>
      <c r="E13" s="67">
        <v>53.846499999999999</v>
      </c>
      <c r="F13" s="68">
        <v>-1.7107000000000001</v>
      </c>
      <c r="H13" s="66">
        <v>14463.438452479344</v>
      </c>
      <c r="I13" s="70" t="s">
        <v>45</v>
      </c>
      <c r="J13" s="64">
        <v>3.4756097560975613E-2</v>
      </c>
      <c r="K13" s="70" t="s">
        <v>46</v>
      </c>
      <c r="L13" s="64">
        <v>0.75</v>
      </c>
      <c r="M13" s="70" t="s">
        <v>47</v>
      </c>
      <c r="O13" s="70" t="s">
        <v>48</v>
      </c>
      <c r="P13" s="70" t="s">
        <v>48</v>
      </c>
      <c r="Q13" s="70" t="s">
        <v>48</v>
      </c>
      <c r="R13" s="70"/>
      <c r="T13" s="70" t="s">
        <v>48</v>
      </c>
      <c r="U13" s="70" t="s">
        <v>50</v>
      </c>
      <c r="V13" s="70">
        <v>27</v>
      </c>
      <c r="W13" s="66">
        <v>0</v>
      </c>
      <c r="X13" s="70"/>
    </row>
    <row r="14" spans="2:24" x14ac:dyDescent="0.3">
      <c r="B14" s="108"/>
      <c r="D14" s="70" t="s">
        <v>53</v>
      </c>
      <c r="E14" s="67">
        <v>54.070300000000003</v>
      </c>
      <c r="F14" s="68">
        <v>-0.2286</v>
      </c>
      <c r="H14" s="66">
        <v>968.01325000000077</v>
      </c>
      <c r="I14" s="70" t="s">
        <v>45</v>
      </c>
      <c r="J14" s="64">
        <v>3.4756097560975613E-2</v>
      </c>
      <c r="K14" s="70" t="s">
        <v>46</v>
      </c>
      <c r="L14" s="64">
        <v>0.75</v>
      </c>
      <c r="M14" s="70" t="s">
        <v>47</v>
      </c>
      <c r="O14" s="70" t="s">
        <v>48</v>
      </c>
      <c r="P14" s="70" t="s">
        <v>48</v>
      </c>
      <c r="Q14" s="70" t="s">
        <v>48</v>
      </c>
      <c r="R14" s="70"/>
      <c r="T14" s="70" t="s">
        <v>48</v>
      </c>
      <c r="U14" s="70" t="s">
        <v>54</v>
      </c>
      <c r="V14" s="70">
        <v>27</v>
      </c>
      <c r="W14" s="66">
        <v>0</v>
      </c>
      <c r="X14" s="70"/>
    </row>
    <row r="15" spans="2:24" x14ac:dyDescent="0.3">
      <c r="B15" s="108"/>
      <c r="D15" s="70" t="s">
        <v>55</v>
      </c>
      <c r="E15" s="67">
        <v>53.678699999999999</v>
      </c>
      <c r="F15" s="68">
        <v>-1.4769000000000001</v>
      </c>
      <c r="H15" s="66">
        <v>3553.0949773895668</v>
      </c>
      <c r="I15" s="70" t="s">
        <v>45</v>
      </c>
      <c r="J15" s="64">
        <v>3.4756097560975613E-2</v>
      </c>
      <c r="K15" s="70" t="s">
        <v>46</v>
      </c>
      <c r="L15" s="64">
        <v>0.75</v>
      </c>
      <c r="M15" s="70" t="s">
        <v>47</v>
      </c>
      <c r="O15" s="70" t="s">
        <v>48</v>
      </c>
      <c r="P15" s="70" t="s">
        <v>48</v>
      </c>
      <c r="Q15" s="70" t="s">
        <v>48</v>
      </c>
      <c r="R15" s="70"/>
      <c r="T15" s="70" t="s">
        <v>48</v>
      </c>
      <c r="U15" s="70" t="s">
        <v>50</v>
      </c>
      <c r="V15" s="70">
        <v>27</v>
      </c>
      <c r="W15" s="66">
        <v>0</v>
      </c>
      <c r="X15" s="70"/>
    </row>
    <row r="16" spans="2:24" x14ac:dyDescent="0.3">
      <c r="B16" s="109"/>
      <c r="D16" s="70" t="s">
        <v>56</v>
      </c>
      <c r="E16" s="67">
        <v>53.744900000000001</v>
      </c>
      <c r="F16" s="68">
        <v>-0.2356</v>
      </c>
      <c r="H16" s="66">
        <v>9666.9168435719967</v>
      </c>
      <c r="I16" s="70" t="s">
        <v>45</v>
      </c>
      <c r="J16" s="64">
        <v>3.4756097560975613E-2</v>
      </c>
      <c r="K16" s="70" t="s">
        <v>46</v>
      </c>
      <c r="L16" s="64">
        <v>0.75</v>
      </c>
      <c r="M16" s="70" t="s">
        <v>47</v>
      </c>
      <c r="O16" s="70" t="s">
        <v>48</v>
      </c>
      <c r="P16" s="70" t="s">
        <v>48</v>
      </c>
      <c r="Q16" s="70" t="s">
        <v>48</v>
      </c>
      <c r="R16" s="70"/>
      <c r="T16" s="70" t="s">
        <v>48</v>
      </c>
      <c r="U16" s="70" t="s">
        <v>50</v>
      </c>
      <c r="V16" s="70">
        <v>27</v>
      </c>
      <c r="W16" s="66">
        <v>0</v>
      </c>
      <c r="X16" s="70"/>
    </row>
    <row r="17" spans="2:24" x14ac:dyDescent="0.3">
      <c r="B17" s="110"/>
      <c r="D17" s="70" t="s">
        <v>57</v>
      </c>
      <c r="E17" s="67">
        <v>53.779499999999999</v>
      </c>
      <c r="F17" s="68">
        <v>-1.5058</v>
      </c>
      <c r="H17" s="66">
        <v>28897.677206951994</v>
      </c>
      <c r="I17" s="70" t="s">
        <v>45</v>
      </c>
      <c r="J17" s="64">
        <v>8.3333333333333332E-3</v>
      </c>
      <c r="K17" s="70" t="s">
        <v>46</v>
      </c>
      <c r="L17" s="64">
        <v>0.75</v>
      </c>
      <c r="M17" s="70" t="s">
        <v>47</v>
      </c>
      <c r="O17" s="70" t="s">
        <v>48</v>
      </c>
      <c r="P17" s="70" t="s">
        <v>48</v>
      </c>
      <c r="Q17" s="70" t="s">
        <v>48</v>
      </c>
      <c r="R17" s="70"/>
      <c r="T17" s="70" t="s">
        <v>48</v>
      </c>
      <c r="U17" s="70" t="s">
        <v>50</v>
      </c>
      <c r="V17" s="70">
        <v>27</v>
      </c>
      <c r="W17" s="66">
        <v>0</v>
      </c>
      <c r="X17" s="70"/>
    </row>
    <row r="18" spans="2:24" x14ac:dyDescent="0.3">
      <c r="B18" s="106"/>
      <c r="D18" s="70" t="s">
        <v>58</v>
      </c>
      <c r="E18" s="67">
        <v>53.557600000000001</v>
      </c>
      <c r="F18" s="68">
        <v>-1.4291</v>
      </c>
      <c r="H18" s="66">
        <v>2009.4634494793017</v>
      </c>
      <c r="I18" s="70" t="s">
        <v>45</v>
      </c>
      <c r="J18" s="64">
        <v>8.3333333333333332E-3</v>
      </c>
      <c r="K18" s="70" t="s">
        <v>46</v>
      </c>
      <c r="L18" s="64">
        <v>0.75</v>
      </c>
      <c r="M18" s="70" t="s">
        <v>59</v>
      </c>
      <c r="O18" s="70" t="s">
        <v>48</v>
      </c>
      <c r="P18" s="70" t="s">
        <v>48</v>
      </c>
      <c r="Q18" s="70" t="s">
        <v>48</v>
      </c>
      <c r="R18" s="70"/>
      <c r="T18" s="70" t="s">
        <v>48</v>
      </c>
      <c r="U18" s="70" t="s">
        <v>60</v>
      </c>
      <c r="V18" s="70">
        <v>27</v>
      </c>
      <c r="W18" s="66">
        <v>0</v>
      </c>
      <c r="X18" s="70" t="s">
        <v>61</v>
      </c>
    </row>
    <row r="19" spans="2:24" x14ac:dyDescent="0.3">
      <c r="B19" s="10"/>
      <c r="D19" s="70" t="s">
        <v>62</v>
      </c>
      <c r="E19" s="67">
        <v>53.264899999999997</v>
      </c>
      <c r="F19" s="68">
        <v>-1.4127000000000001</v>
      </c>
      <c r="H19" s="66">
        <v>4487.9132596938225</v>
      </c>
      <c r="I19" s="70" t="s">
        <v>45</v>
      </c>
      <c r="J19" s="64">
        <v>8.333333333333335E-3</v>
      </c>
      <c r="K19" s="70" t="s">
        <v>46</v>
      </c>
      <c r="L19" s="64">
        <v>0.75</v>
      </c>
      <c r="M19" s="70" t="s">
        <v>47</v>
      </c>
      <c r="O19" s="70" t="s">
        <v>48</v>
      </c>
      <c r="P19" s="70" t="s">
        <v>48</v>
      </c>
      <c r="Q19" s="70" t="s">
        <v>48</v>
      </c>
      <c r="R19" s="70"/>
      <c r="T19" s="70" t="s">
        <v>48</v>
      </c>
      <c r="U19" s="70" t="s">
        <v>50</v>
      </c>
      <c r="V19" s="70">
        <v>27</v>
      </c>
      <c r="W19" s="66">
        <v>0</v>
      </c>
      <c r="X19" s="70"/>
    </row>
    <row r="20" spans="2:24" x14ac:dyDescent="0.3">
      <c r="B20" s="111"/>
      <c r="D20" s="70" t="s">
        <v>63</v>
      </c>
      <c r="E20" s="67">
        <v>53.547899999999998</v>
      </c>
      <c r="F20" s="68">
        <v>-1.0928</v>
      </c>
      <c r="H20" s="66">
        <v>4206.6853593649012</v>
      </c>
      <c r="I20" s="70" t="s">
        <v>45</v>
      </c>
      <c r="J20" s="64">
        <v>3.4756097560975613E-2</v>
      </c>
      <c r="K20" s="70" t="s">
        <v>46</v>
      </c>
      <c r="L20" s="64">
        <v>0.75</v>
      </c>
      <c r="M20" s="70" t="s">
        <v>47</v>
      </c>
      <c r="O20" s="70" t="s">
        <v>48</v>
      </c>
      <c r="P20" s="70" t="s">
        <v>48</v>
      </c>
      <c r="Q20" s="70" t="s">
        <v>48</v>
      </c>
      <c r="R20" s="70"/>
      <c r="T20" s="70" t="s">
        <v>48</v>
      </c>
      <c r="U20" s="70" t="s">
        <v>50</v>
      </c>
      <c r="V20" s="70">
        <v>27</v>
      </c>
      <c r="W20" s="66">
        <v>0</v>
      </c>
      <c r="X20" s="70"/>
    </row>
    <row r="21" spans="2:24" x14ac:dyDescent="0.3">
      <c r="B21" s="106"/>
      <c r="D21" s="70" t="s">
        <v>64</v>
      </c>
      <c r="E21" s="67">
        <v>53.367899999999999</v>
      </c>
      <c r="F21" s="68">
        <v>-1.3484</v>
      </c>
      <c r="H21" s="66">
        <v>3131.2615904701279</v>
      </c>
      <c r="I21" s="70" t="s">
        <v>45</v>
      </c>
      <c r="J21" s="64">
        <v>8.3333333333333332E-3</v>
      </c>
      <c r="K21" s="70" t="s">
        <v>46</v>
      </c>
      <c r="L21" s="64">
        <v>0.75</v>
      </c>
      <c r="M21" s="70" t="s">
        <v>47</v>
      </c>
      <c r="O21" s="70" t="s">
        <v>48</v>
      </c>
      <c r="P21" s="70" t="s">
        <v>48</v>
      </c>
      <c r="Q21" s="70" t="s">
        <v>49</v>
      </c>
      <c r="R21" s="70"/>
      <c r="T21" s="70" t="s">
        <v>48</v>
      </c>
      <c r="U21" s="70" t="s">
        <v>50</v>
      </c>
      <c r="V21" s="70">
        <v>27</v>
      </c>
      <c r="W21" s="66">
        <v>0</v>
      </c>
      <c r="X21" s="70"/>
    </row>
    <row r="22" spans="2:24" x14ac:dyDescent="0.3">
      <c r="B22" s="10"/>
      <c r="D22" s="70" t="s">
        <v>65</v>
      </c>
      <c r="E22" s="67">
        <v>53.914099999999998</v>
      </c>
      <c r="F22" s="68">
        <v>-1.0832999999999999</v>
      </c>
      <c r="H22" s="66">
        <v>3440.9231580000046</v>
      </c>
      <c r="I22" s="70" t="s">
        <v>45</v>
      </c>
      <c r="J22" s="64">
        <v>5.7000000000000002E-2</v>
      </c>
      <c r="K22" s="70" t="s">
        <v>46</v>
      </c>
      <c r="L22" s="64">
        <v>0.75</v>
      </c>
      <c r="M22" s="70" t="s">
        <v>66</v>
      </c>
      <c r="O22" s="70" t="s">
        <v>48</v>
      </c>
      <c r="P22" s="70" t="s">
        <v>48</v>
      </c>
      <c r="Q22" s="70" t="s">
        <v>48</v>
      </c>
      <c r="R22" s="70"/>
      <c r="T22" s="70" t="s">
        <v>48</v>
      </c>
      <c r="U22" s="70" t="s">
        <v>50</v>
      </c>
      <c r="V22" s="70">
        <v>27</v>
      </c>
      <c r="W22" s="66">
        <v>0</v>
      </c>
      <c r="X22" s="70"/>
    </row>
    <row r="23" spans="2:24" x14ac:dyDescent="0.3">
      <c r="B23" s="10"/>
      <c r="D23" s="70" t="s">
        <v>67</v>
      </c>
      <c r="E23" s="67">
        <v>53.284399999999998</v>
      </c>
      <c r="F23" s="68">
        <v>-1.3369</v>
      </c>
      <c r="H23" s="66">
        <v>965.24898494185982</v>
      </c>
      <c r="I23" s="70" t="s">
        <v>45</v>
      </c>
      <c r="J23" s="64">
        <v>8.3333333333333332E-3</v>
      </c>
      <c r="K23" s="70" t="s">
        <v>46</v>
      </c>
      <c r="L23" s="64">
        <v>0.75</v>
      </c>
      <c r="M23" s="70" t="s">
        <v>47</v>
      </c>
      <c r="O23" s="70" t="s">
        <v>48</v>
      </c>
      <c r="P23" s="70" t="s">
        <v>48</v>
      </c>
      <c r="Q23" s="70" t="s">
        <v>49</v>
      </c>
      <c r="R23" s="70"/>
      <c r="T23" s="70" t="s">
        <v>48</v>
      </c>
      <c r="U23" s="70" t="s">
        <v>50</v>
      </c>
      <c r="V23" s="70">
        <v>27</v>
      </c>
      <c r="W23" s="66">
        <v>0</v>
      </c>
      <c r="X23" s="70"/>
    </row>
    <row r="24" spans="2:24" x14ac:dyDescent="0.3">
      <c r="B24" s="10"/>
      <c r="D24" s="70" t="s">
        <v>68</v>
      </c>
      <c r="E24" s="67">
        <v>53.774500000000003</v>
      </c>
      <c r="F24" s="68">
        <v>-1.0388999999999999</v>
      </c>
      <c r="H24" s="66">
        <v>546.01958989899993</v>
      </c>
      <c r="I24" s="70" t="s">
        <v>45</v>
      </c>
      <c r="J24" s="64">
        <v>8.3333333333333332E-3</v>
      </c>
      <c r="K24" s="70" t="s">
        <v>46</v>
      </c>
      <c r="L24" s="64">
        <v>0.75</v>
      </c>
      <c r="M24" s="70" t="s">
        <v>47</v>
      </c>
      <c r="O24" s="70" t="s">
        <v>48</v>
      </c>
      <c r="P24" s="70" t="s">
        <v>48</v>
      </c>
      <c r="Q24" s="70" t="s">
        <v>49</v>
      </c>
      <c r="R24" s="70"/>
      <c r="T24" s="70" t="s">
        <v>48</v>
      </c>
      <c r="U24" s="70" t="s">
        <v>50</v>
      </c>
      <c r="V24" s="70">
        <v>27</v>
      </c>
      <c r="W24" s="66">
        <v>0</v>
      </c>
      <c r="X24" s="70"/>
    </row>
    <row r="25" spans="2:24" x14ac:dyDescent="0.3">
      <c r="B25" s="10"/>
      <c r="D25" s="70" t="s">
        <v>69</v>
      </c>
      <c r="E25" s="67">
        <v>53.8384</v>
      </c>
      <c r="F25" s="68">
        <v>-0.40389999999999998</v>
      </c>
      <c r="H25" s="66">
        <v>1082.6811146209002</v>
      </c>
      <c r="I25" s="70" t="s">
        <v>45</v>
      </c>
      <c r="J25" s="64">
        <v>8.3333333333333332E-3</v>
      </c>
      <c r="K25" s="70" t="s">
        <v>46</v>
      </c>
      <c r="L25" s="64">
        <v>0.75</v>
      </c>
      <c r="M25" s="70" t="s">
        <v>70</v>
      </c>
      <c r="O25" s="70" t="s">
        <v>48</v>
      </c>
      <c r="P25" s="70" t="s">
        <v>48</v>
      </c>
      <c r="Q25" s="70" t="s">
        <v>49</v>
      </c>
      <c r="R25" s="70"/>
      <c r="T25" s="70" t="s">
        <v>48</v>
      </c>
      <c r="U25" s="70" t="s">
        <v>50</v>
      </c>
      <c r="V25" s="70">
        <v>27</v>
      </c>
      <c r="W25" s="66">
        <v>0</v>
      </c>
      <c r="X25" s="70"/>
    </row>
    <row r="26" spans="2:24" x14ac:dyDescent="0.3">
      <c r="B26" s="10"/>
      <c r="D26" s="70" t="s">
        <v>71</v>
      </c>
      <c r="E26" s="67">
        <v>53.696800000000003</v>
      </c>
      <c r="F26" s="68">
        <v>-1.8587</v>
      </c>
      <c r="H26" s="66">
        <v>5081.8733717074047</v>
      </c>
      <c r="I26" s="70" t="s">
        <v>45</v>
      </c>
      <c r="J26" s="64">
        <v>8.3333333333333332E-3</v>
      </c>
      <c r="K26" s="70" t="s">
        <v>46</v>
      </c>
      <c r="L26" s="64">
        <v>0.75</v>
      </c>
      <c r="M26" s="70" t="s">
        <v>47</v>
      </c>
      <c r="O26" s="70" t="s">
        <v>48</v>
      </c>
      <c r="P26" s="70" t="s">
        <v>48</v>
      </c>
      <c r="Q26" s="70" t="s">
        <v>49</v>
      </c>
      <c r="R26" s="70"/>
      <c r="T26" s="70" t="s">
        <v>48</v>
      </c>
      <c r="U26" s="70" t="s">
        <v>60</v>
      </c>
      <c r="V26" s="70">
        <v>18</v>
      </c>
      <c r="W26" s="66">
        <v>0</v>
      </c>
      <c r="X26" s="70"/>
    </row>
    <row r="27" spans="2:24" x14ac:dyDescent="0.3">
      <c r="B27" s="10"/>
      <c r="D27" s="70" t="s">
        <v>72</v>
      </c>
      <c r="E27" s="67">
        <v>53.6828</v>
      </c>
      <c r="F27" s="68">
        <v>-1.7299</v>
      </c>
      <c r="H27" s="66">
        <v>6046.3628935743918</v>
      </c>
      <c r="I27" s="70" t="s">
        <v>46</v>
      </c>
      <c r="J27" s="64">
        <v>5.0000000000000001E-3</v>
      </c>
      <c r="K27" s="70" t="s">
        <v>46</v>
      </c>
      <c r="L27" s="64">
        <v>0.8</v>
      </c>
      <c r="M27" s="70" t="s">
        <v>73</v>
      </c>
      <c r="O27" s="70" t="s">
        <v>48</v>
      </c>
      <c r="P27" s="70" t="s">
        <v>48</v>
      </c>
      <c r="Q27" s="70" t="s">
        <v>49</v>
      </c>
      <c r="R27" s="70"/>
      <c r="T27" s="70" t="s">
        <v>48</v>
      </c>
      <c r="U27" s="70" t="s">
        <v>50</v>
      </c>
      <c r="V27" s="70">
        <v>27</v>
      </c>
      <c r="W27" s="66">
        <v>0</v>
      </c>
      <c r="X27" s="70"/>
    </row>
    <row r="28" spans="2:24" x14ac:dyDescent="0.3">
      <c r="B28" s="10"/>
      <c r="D28" s="70" t="s">
        <v>74</v>
      </c>
      <c r="E28" s="67">
        <v>53.684899999999999</v>
      </c>
      <c r="F28" s="68">
        <v>-1.7338</v>
      </c>
      <c r="H28" s="66">
        <v>2015.4542978581305</v>
      </c>
      <c r="I28" s="70" t="s">
        <v>46</v>
      </c>
      <c r="J28" s="64">
        <v>5.0000000000000001E-3</v>
      </c>
      <c r="K28" s="70" t="s">
        <v>46</v>
      </c>
      <c r="L28" s="64">
        <v>0.75</v>
      </c>
      <c r="M28" s="70" t="s">
        <v>66</v>
      </c>
      <c r="O28" s="70" t="s">
        <v>48</v>
      </c>
      <c r="P28" s="70" t="s">
        <v>48</v>
      </c>
      <c r="Q28" s="70" t="s">
        <v>49</v>
      </c>
      <c r="R28" s="70"/>
      <c r="T28" s="70" t="s">
        <v>48</v>
      </c>
      <c r="U28" s="70" t="s">
        <v>50</v>
      </c>
      <c r="V28" s="70">
        <v>27</v>
      </c>
      <c r="W28" s="66">
        <v>0</v>
      </c>
      <c r="X28" s="70"/>
    </row>
    <row r="29" spans="2:24" x14ac:dyDescent="0.3">
      <c r="B29" s="10"/>
      <c r="D29" s="70" t="s">
        <v>75</v>
      </c>
      <c r="E29" s="67">
        <v>53.6691</v>
      </c>
      <c r="F29" s="68">
        <v>-1.7413000000000001</v>
      </c>
      <c r="H29" s="66">
        <v>656.9592748916109</v>
      </c>
      <c r="I29" s="70" t="s">
        <v>45</v>
      </c>
      <c r="J29" s="64">
        <v>2.5000000000000001E-2</v>
      </c>
      <c r="K29" s="70" t="s">
        <v>46</v>
      </c>
      <c r="L29" s="64">
        <v>0.65</v>
      </c>
      <c r="M29" s="70" t="s">
        <v>76</v>
      </c>
      <c r="O29" s="70" t="s">
        <v>48</v>
      </c>
      <c r="P29" s="70" t="s">
        <v>48</v>
      </c>
      <c r="Q29" s="70" t="s">
        <v>48</v>
      </c>
      <c r="R29" s="70"/>
      <c r="T29" s="70" t="s">
        <v>48</v>
      </c>
      <c r="U29" s="70" t="s">
        <v>50</v>
      </c>
      <c r="V29" s="70">
        <v>27</v>
      </c>
      <c r="W29" s="66">
        <v>0</v>
      </c>
      <c r="X29" s="70"/>
    </row>
    <row r="30" spans="2:24" x14ac:dyDescent="0.3">
      <c r="B30" s="10"/>
      <c r="D30" s="70" t="s">
        <v>77</v>
      </c>
      <c r="E30" s="67">
        <v>53.718499999999999</v>
      </c>
      <c r="F30" s="68">
        <v>-0.88929999999999998</v>
      </c>
      <c r="H30" s="66">
        <v>508.26371720655567</v>
      </c>
      <c r="I30" s="70" t="s">
        <v>45</v>
      </c>
      <c r="J30" s="64">
        <v>3.3333333333333333E-2</v>
      </c>
      <c r="K30" s="70" t="s">
        <v>46</v>
      </c>
      <c r="L30" s="64">
        <v>0.75</v>
      </c>
      <c r="M30" s="70" t="s">
        <v>47</v>
      </c>
      <c r="O30" s="70" t="s">
        <v>48</v>
      </c>
      <c r="P30" s="70" t="s">
        <v>48</v>
      </c>
      <c r="Q30" s="70" t="s">
        <v>49</v>
      </c>
      <c r="R30" s="70"/>
      <c r="T30" s="70" t="s">
        <v>48</v>
      </c>
      <c r="U30" s="70" t="s">
        <v>50</v>
      </c>
      <c r="V30" s="70">
        <v>27</v>
      </c>
      <c r="W30" s="66">
        <v>0</v>
      </c>
      <c r="X30" s="70"/>
    </row>
    <row r="31" spans="2:24" x14ac:dyDescent="0.3">
      <c r="B31" s="10"/>
      <c r="D31" s="70" t="s">
        <v>78</v>
      </c>
      <c r="E31" s="67">
        <v>53.969299999999997</v>
      </c>
      <c r="F31" s="68">
        <v>-1.4378</v>
      </c>
      <c r="H31" s="66">
        <v>821.22849284017411</v>
      </c>
      <c r="I31" s="70" t="s">
        <v>45</v>
      </c>
      <c r="J31" s="64">
        <v>3.3333333333333333E-2</v>
      </c>
      <c r="K31" s="70" t="s">
        <v>46</v>
      </c>
      <c r="L31" s="64">
        <v>0.75</v>
      </c>
      <c r="M31" s="70" t="s">
        <v>47</v>
      </c>
      <c r="O31" s="70" t="s">
        <v>48</v>
      </c>
      <c r="P31" s="70" t="s">
        <v>48</v>
      </c>
      <c r="Q31" s="70" t="s">
        <v>49</v>
      </c>
      <c r="R31" s="70"/>
      <c r="T31" s="70" t="s">
        <v>48</v>
      </c>
      <c r="U31" s="70" t="s">
        <v>50</v>
      </c>
      <c r="V31" s="70">
        <v>27</v>
      </c>
      <c r="W31" s="66">
        <v>0</v>
      </c>
      <c r="X31" s="70"/>
    </row>
    <row r="32" spans="2:24" x14ac:dyDescent="0.3">
      <c r="B32" s="10"/>
      <c r="D32" s="70" t="s">
        <v>79</v>
      </c>
      <c r="E32" s="67">
        <v>53.6753</v>
      </c>
      <c r="F32" s="68">
        <v>-1.6055999999999999</v>
      </c>
      <c r="H32" s="66">
        <v>5843.1055685650563</v>
      </c>
      <c r="I32" s="70" t="s">
        <v>45</v>
      </c>
      <c r="J32" s="64">
        <v>3.4756097560975606E-2</v>
      </c>
      <c r="K32" s="70" t="s">
        <v>46</v>
      </c>
      <c r="L32" s="64">
        <v>0.75</v>
      </c>
      <c r="M32" s="70" t="s">
        <v>80</v>
      </c>
      <c r="O32" s="70" t="s">
        <v>48</v>
      </c>
      <c r="P32" s="70" t="s">
        <v>48</v>
      </c>
      <c r="Q32" s="70" t="s">
        <v>49</v>
      </c>
      <c r="R32" s="70"/>
      <c r="T32" s="70" t="s">
        <v>48</v>
      </c>
      <c r="U32" s="70" t="s">
        <v>50</v>
      </c>
      <c r="V32" s="70">
        <v>27</v>
      </c>
      <c r="W32" s="66">
        <v>0</v>
      </c>
      <c r="X32" s="70"/>
    </row>
    <row r="33" spans="2:24" x14ac:dyDescent="0.3">
      <c r="B33" s="10"/>
      <c r="D33" s="70" t="s">
        <v>81</v>
      </c>
      <c r="E33" s="67">
        <v>53.600700000000003</v>
      </c>
      <c r="F33" s="68">
        <v>-1.7779</v>
      </c>
      <c r="H33" s="66">
        <v>616.99038074074031</v>
      </c>
      <c r="I33" s="70" t="s">
        <v>45</v>
      </c>
      <c r="J33" s="64">
        <v>8.3333333333333332E-3</v>
      </c>
      <c r="K33" s="70" t="s">
        <v>46</v>
      </c>
      <c r="L33" s="64">
        <v>0.75</v>
      </c>
      <c r="M33" s="70" t="s">
        <v>47</v>
      </c>
      <c r="O33" s="70" t="s">
        <v>48</v>
      </c>
      <c r="P33" s="70" t="s">
        <v>48</v>
      </c>
      <c r="Q33" s="70" t="s">
        <v>49</v>
      </c>
      <c r="R33" s="70"/>
      <c r="T33" s="70" t="s">
        <v>48</v>
      </c>
      <c r="U33" s="70" t="s">
        <v>50</v>
      </c>
      <c r="V33" s="70">
        <v>27</v>
      </c>
      <c r="W33" s="66">
        <v>0</v>
      </c>
      <c r="X33" s="70"/>
    </row>
    <row r="34" spans="2:24" x14ac:dyDescent="0.3">
      <c r="B34" s="10"/>
      <c r="D34" s="70" t="s">
        <v>82</v>
      </c>
      <c r="E34" s="67">
        <v>54.131700000000002</v>
      </c>
      <c r="F34" s="68">
        <v>-1.506</v>
      </c>
      <c r="H34" s="66">
        <v>597.61201207899967</v>
      </c>
      <c r="I34" s="70" t="s">
        <v>45</v>
      </c>
      <c r="J34" s="64">
        <v>8.333333333333335E-3</v>
      </c>
      <c r="K34" s="70" t="s">
        <v>46</v>
      </c>
      <c r="L34" s="64">
        <v>0.75</v>
      </c>
      <c r="M34" s="70" t="s">
        <v>47</v>
      </c>
      <c r="O34" s="70" t="s">
        <v>48</v>
      </c>
      <c r="P34" s="70" t="s">
        <v>48</v>
      </c>
      <c r="Q34" s="70" t="s">
        <v>49</v>
      </c>
      <c r="R34" s="70"/>
      <c r="T34" s="70" t="s">
        <v>48</v>
      </c>
      <c r="U34" s="70" t="s">
        <v>50</v>
      </c>
      <c r="V34" s="70">
        <v>27</v>
      </c>
      <c r="W34" s="66">
        <v>0</v>
      </c>
      <c r="X34" s="70"/>
    </row>
    <row r="35" spans="2:24" x14ac:dyDescent="0.3">
      <c r="B35" s="10"/>
      <c r="D35" s="70" t="s">
        <v>83</v>
      </c>
      <c r="E35" s="67">
        <v>54.314999999999998</v>
      </c>
      <c r="F35" s="68">
        <v>-0.42430000000000001</v>
      </c>
      <c r="H35" s="66">
        <v>2085.2504829420523</v>
      </c>
      <c r="I35" s="70" t="s">
        <v>45</v>
      </c>
      <c r="J35" s="64">
        <v>3.4756097560975613E-2</v>
      </c>
      <c r="K35" s="70" t="s">
        <v>46</v>
      </c>
      <c r="L35" s="64">
        <v>0.75</v>
      </c>
      <c r="M35" s="70" t="s">
        <v>47</v>
      </c>
      <c r="O35" s="70" t="s">
        <v>49</v>
      </c>
      <c r="P35" s="70" t="s">
        <v>49</v>
      </c>
      <c r="Q35" s="70" t="s">
        <v>49</v>
      </c>
      <c r="R35" s="70"/>
      <c r="T35" s="70" t="s">
        <v>48</v>
      </c>
      <c r="U35" s="70" t="s">
        <v>84</v>
      </c>
      <c r="V35" s="70">
        <v>27</v>
      </c>
      <c r="W35" s="66">
        <v>0</v>
      </c>
      <c r="X35" s="70"/>
    </row>
    <row r="36" spans="2:24" x14ac:dyDescent="0.3">
      <c r="B36" s="10"/>
      <c r="D36" s="70" t="s">
        <v>85</v>
      </c>
      <c r="E36" s="67">
        <v>53.946300000000001</v>
      </c>
      <c r="F36" s="68">
        <v>-2.0194999999999999</v>
      </c>
      <c r="H36" s="66">
        <v>635.28487423200261</v>
      </c>
      <c r="I36" s="70" t="s">
        <v>45</v>
      </c>
      <c r="J36" s="64">
        <v>8.3333333333333332E-3</v>
      </c>
      <c r="K36" s="70" t="s">
        <v>46</v>
      </c>
      <c r="L36" s="64">
        <v>0.75</v>
      </c>
      <c r="M36" s="70" t="s">
        <v>86</v>
      </c>
      <c r="O36" s="70" t="s">
        <v>48</v>
      </c>
      <c r="P36" s="70" t="s">
        <v>48</v>
      </c>
      <c r="Q36" s="70" t="s">
        <v>49</v>
      </c>
      <c r="R36" s="70"/>
      <c r="T36" s="70" t="s">
        <v>48</v>
      </c>
      <c r="U36" s="70" t="s">
        <v>50</v>
      </c>
      <c r="V36" s="70">
        <v>27</v>
      </c>
      <c r="W36" s="66">
        <v>0</v>
      </c>
      <c r="X36" s="70"/>
    </row>
    <row r="37" spans="2:24" x14ac:dyDescent="0.3">
      <c r="B37" s="10"/>
      <c r="D37" s="70" t="s">
        <v>87</v>
      </c>
      <c r="E37" s="67">
        <v>53.590400000000002</v>
      </c>
      <c r="F37" s="68">
        <v>-1.2727999999999999</v>
      </c>
      <c r="H37" s="66">
        <v>768.65038643699961</v>
      </c>
      <c r="I37" s="70" t="s">
        <v>45</v>
      </c>
      <c r="J37" s="64">
        <v>8.3333333333333332E-3</v>
      </c>
      <c r="K37" s="70" t="s">
        <v>46</v>
      </c>
      <c r="L37" s="64">
        <v>0.75</v>
      </c>
      <c r="M37" s="70" t="s">
        <v>70</v>
      </c>
      <c r="O37" s="70" t="s">
        <v>48</v>
      </c>
      <c r="P37" s="70" t="s">
        <v>48</v>
      </c>
      <c r="Q37" s="70" t="s">
        <v>49</v>
      </c>
      <c r="R37" s="70"/>
      <c r="T37" s="70" t="s">
        <v>48</v>
      </c>
      <c r="U37" s="70" t="s">
        <v>50</v>
      </c>
      <c r="V37" s="70">
        <v>18</v>
      </c>
      <c r="W37" s="66">
        <v>0</v>
      </c>
      <c r="X37" s="70" t="s">
        <v>88</v>
      </c>
    </row>
    <row r="38" spans="2:24" x14ac:dyDescent="0.3">
      <c r="B38" s="10"/>
      <c r="D38" s="70" t="s">
        <v>89</v>
      </c>
      <c r="E38" s="67">
        <v>53.723599999999998</v>
      </c>
      <c r="F38" s="68">
        <v>-1.2431000000000001</v>
      </c>
      <c r="H38" s="66">
        <v>1785.8207578300714</v>
      </c>
      <c r="I38" s="70" t="s">
        <v>45</v>
      </c>
      <c r="J38" s="64">
        <v>8.3333333333333332E-3</v>
      </c>
      <c r="K38" s="70" t="s">
        <v>46</v>
      </c>
      <c r="L38" s="64">
        <v>0.75</v>
      </c>
      <c r="M38" s="70" t="s">
        <v>90</v>
      </c>
      <c r="O38" s="70" t="s">
        <v>48</v>
      </c>
      <c r="P38" s="70" t="s">
        <v>48</v>
      </c>
      <c r="Q38" s="70" t="s">
        <v>49</v>
      </c>
      <c r="R38" s="70"/>
      <c r="T38" s="70" t="s">
        <v>48</v>
      </c>
      <c r="U38" s="70" t="s">
        <v>50</v>
      </c>
      <c r="V38" s="70">
        <v>27</v>
      </c>
      <c r="W38" s="66">
        <v>0</v>
      </c>
      <c r="X38" s="70"/>
    </row>
    <row r="39" spans="2:24" x14ac:dyDescent="0.3">
      <c r="B39" s="69"/>
      <c r="D39" s="70" t="s">
        <v>91</v>
      </c>
      <c r="E39" s="67">
        <v>53.732300000000002</v>
      </c>
      <c r="F39" s="68">
        <v>-1.3284</v>
      </c>
      <c r="H39" s="66">
        <v>759.10205380900027</v>
      </c>
      <c r="I39" s="70" t="s">
        <v>45</v>
      </c>
      <c r="J39" s="64">
        <v>8.333333333333335E-3</v>
      </c>
      <c r="K39" s="70" t="s">
        <v>46</v>
      </c>
      <c r="L39" s="64">
        <v>0.75</v>
      </c>
      <c r="M39" s="70" t="s">
        <v>47</v>
      </c>
      <c r="O39" s="70" t="s">
        <v>48</v>
      </c>
      <c r="P39" s="70" t="s">
        <v>48</v>
      </c>
      <c r="Q39" s="70" t="s">
        <v>49</v>
      </c>
      <c r="R39" s="70"/>
      <c r="T39" s="70" t="s">
        <v>48</v>
      </c>
      <c r="U39" s="70" t="s">
        <v>50</v>
      </c>
      <c r="V39" s="70">
        <v>27</v>
      </c>
      <c r="W39" s="66">
        <v>0</v>
      </c>
      <c r="X39" s="70"/>
    </row>
    <row r="40" spans="2:24" x14ac:dyDescent="0.3">
      <c r="B40" s="69"/>
      <c r="D40" s="70" t="s">
        <v>92</v>
      </c>
      <c r="E40" s="67">
        <v>54.466500000000003</v>
      </c>
      <c r="F40" s="68">
        <v>-0.60389999999999999</v>
      </c>
      <c r="H40" s="66">
        <v>682.26954412745181</v>
      </c>
      <c r="I40" s="70" t="s">
        <v>45</v>
      </c>
      <c r="J40" s="64">
        <v>8.3333333333333332E-3</v>
      </c>
      <c r="K40" s="70" t="s">
        <v>46</v>
      </c>
      <c r="L40" s="64">
        <v>0.75</v>
      </c>
      <c r="M40" s="70" t="s">
        <v>66</v>
      </c>
      <c r="O40" s="70" t="s">
        <v>48</v>
      </c>
      <c r="P40" s="70" t="s">
        <v>48</v>
      </c>
      <c r="Q40" s="70" t="s">
        <v>49</v>
      </c>
      <c r="R40" s="70"/>
      <c r="T40" s="70" t="s">
        <v>48</v>
      </c>
      <c r="U40" s="70" t="s">
        <v>50</v>
      </c>
      <c r="V40" s="70">
        <v>27</v>
      </c>
      <c r="W40" s="66">
        <v>0</v>
      </c>
      <c r="X40" s="70"/>
    </row>
    <row r="41" spans="2:24" x14ac:dyDescent="0.3">
      <c r="B41" s="10"/>
      <c r="D41" s="70" t="s">
        <v>93</v>
      </c>
      <c r="E41" s="67">
        <v>53.526299999999999</v>
      </c>
      <c r="F41" s="68">
        <v>-1.3844000000000001</v>
      </c>
      <c r="H41" s="66">
        <v>1344.750560662698</v>
      </c>
      <c r="I41" s="70" t="s">
        <v>45</v>
      </c>
      <c r="J41" s="64">
        <v>8.3333333333333332E-3</v>
      </c>
      <c r="K41" s="70" t="s">
        <v>46</v>
      </c>
      <c r="L41" s="64">
        <v>0.75</v>
      </c>
      <c r="M41" s="70" t="s">
        <v>47</v>
      </c>
      <c r="O41" s="70" t="s">
        <v>48</v>
      </c>
      <c r="P41" s="70" t="s">
        <v>48</v>
      </c>
      <c r="Q41" s="70" t="s">
        <v>49</v>
      </c>
      <c r="R41" s="70"/>
      <c r="T41" s="70" t="s">
        <v>48</v>
      </c>
      <c r="U41" s="70" t="s">
        <v>94</v>
      </c>
      <c r="V41" s="70">
        <v>27</v>
      </c>
      <c r="W41" s="66">
        <v>0</v>
      </c>
      <c r="X41" s="70"/>
    </row>
    <row r="42" spans="2:24" x14ac:dyDescent="0.3">
      <c r="B42" s="10"/>
      <c r="D42" s="70" t="s">
        <v>95</v>
      </c>
      <c r="E42" s="67">
        <v>54.384700000000002</v>
      </c>
      <c r="F42" s="68">
        <v>-1.6884999999999999</v>
      </c>
      <c r="H42" s="66">
        <v>300.14437633899865</v>
      </c>
      <c r="I42" s="70" t="s">
        <v>45</v>
      </c>
      <c r="J42" s="64">
        <v>8.3333333333333332E-3</v>
      </c>
      <c r="K42" s="70" t="s">
        <v>46</v>
      </c>
      <c r="L42" s="64">
        <v>0.75</v>
      </c>
      <c r="M42" s="70" t="s">
        <v>90</v>
      </c>
      <c r="O42" s="70" t="s">
        <v>48</v>
      </c>
      <c r="P42" s="70" t="s">
        <v>48</v>
      </c>
      <c r="Q42" s="70" t="s">
        <v>49</v>
      </c>
      <c r="R42" s="70"/>
      <c r="T42" s="70" t="s">
        <v>48</v>
      </c>
      <c r="U42" s="70" t="s">
        <v>96</v>
      </c>
      <c r="V42" s="70">
        <v>27</v>
      </c>
      <c r="W42" s="66">
        <v>0</v>
      </c>
      <c r="X42" s="70"/>
    </row>
    <row r="43" spans="2:24" x14ac:dyDescent="0.3">
      <c r="B43" s="10"/>
      <c r="D43" s="70" t="s">
        <v>97</v>
      </c>
      <c r="E43" s="67">
        <v>54.125399999999999</v>
      </c>
      <c r="F43" s="68">
        <v>-0.81720000000000004</v>
      </c>
      <c r="H43" s="66">
        <v>810.97313405799969</v>
      </c>
      <c r="I43" s="70" t="s">
        <v>45</v>
      </c>
      <c r="J43" s="64">
        <v>8.3333333333333332E-3</v>
      </c>
      <c r="K43" s="70" t="s">
        <v>46</v>
      </c>
      <c r="L43" s="64">
        <v>0.75</v>
      </c>
      <c r="M43" s="70" t="s">
        <v>86</v>
      </c>
      <c r="O43" s="70" t="s">
        <v>48</v>
      </c>
      <c r="P43" s="70" t="s">
        <v>48</v>
      </c>
      <c r="Q43" s="70" t="s">
        <v>49</v>
      </c>
      <c r="R43" s="70"/>
      <c r="T43" s="70" t="s">
        <v>48</v>
      </c>
      <c r="U43" s="70" t="s">
        <v>50</v>
      </c>
      <c r="V43" s="70">
        <v>27</v>
      </c>
      <c r="W43" s="94">
        <v>2.0299999999999998</v>
      </c>
      <c r="X43" s="70" t="s">
        <v>98</v>
      </c>
    </row>
    <row r="44" spans="2:24" x14ac:dyDescent="0.3">
      <c r="B44" s="10"/>
      <c r="D44" s="70" t="s">
        <v>99</v>
      </c>
      <c r="E44" s="67">
        <v>54.329599999999999</v>
      </c>
      <c r="F44" s="68">
        <v>-1.4552</v>
      </c>
      <c r="H44" s="66">
        <v>370.52346707199985</v>
      </c>
      <c r="I44" s="70" t="s">
        <v>45</v>
      </c>
      <c r="J44" s="64">
        <v>8.3333333333333332E-3</v>
      </c>
      <c r="K44" s="70" t="s">
        <v>46</v>
      </c>
      <c r="L44" s="64">
        <v>0.75</v>
      </c>
      <c r="M44" s="70" t="s">
        <v>86</v>
      </c>
      <c r="O44" s="70" t="s">
        <v>48</v>
      </c>
      <c r="P44" s="70" t="s">
        <v>48</v>
      </c>
      <c r="Q44" s="70" t="s">
        <v>49</v>
      </c>
      <c r="R44" s="70"/>
      <c r="T44" s="70" t="s">
        <v>48</v>
      </c>
      <c r="U44" s="70" t="s">
        <v>100</v>
      </c>
      <c r="V44" s="70">
        <v>27</v>
      </c>
      <c r="W44" s="94">
        <v>1.62</v>
      </c>
      <c r="X44" s="70" t="s">
        <v>98</v>
      </c>
    </row>
    <row r="45" spans="2:24" x14ac:dyDescent="0.3">
      <c r="B45" s="10"/>
      <c r="D45" s="70" t="s">
        <v>101</v>
      </c>
      <c r="E45" s="67">
        <v>53.6449</v>
      </c>
      <c r="F45" s="68">
        <v>-1.2977000000000001</v>
      </c>
      <c r="H45" s="66">
        <v>144.52388755399986</v>
      </c>
      <c r="I45" s="70" t="s">
        <v>45</v>
      </c>
      <c r="J45" s="64">
        <v>2.2203806402212065E-2</v>
      </c>
      <c r="K45" s="70" t="s">
        <v>45</v>
      </c>
      <c r="L45" s="64">
        <v>0.75</v>
      </c>
      <c r="M45" s="70" t="s">
        <v>47</v>
      </c>
      <c r="O45" s="70" t="s">
        <v>48</v>
      </c>
      <c r="P45" s="70" t="s">
        <v>48</v>
      </c>
      <c r="Q45" s="70" t="s">
        <v>49</v>
      </c>
      <c r="R45" s="70"/>
      <c r="T45" s="15" t="s">
        <v>49</v>
      </c>
      <c r="U45" s="45" t="s">
        <v>50</v>
      </c>
      <c r="V45" s="70">
        <v>27</v>
      </c>
      <c r="W45" s="94">
        <v>0.66</v>
      </c>
      <c r="X45" s="70" t="s">
        <v>98</v>
      </c>
    </row>
    <row r="46" spans="2:24" x14ac:dyDescent="0.3">
      <c r="B46" s="10"/>
      <c r="D46" s="70" t="s">
        <v>102</v>
      </c>
      <c r="E46" s="67">
        <v>53.564300000000003</v>
      </c>
      <c r="F46" s="68">
        <v>-1.1785000000000001</v>
      </c>
      <c r="H46" s="66">
        <v>324.66199158500007</v>
      </c>
      <c r="I46" s="70" t="s">
        <v>45</v>
      </c>
      <c r="J46" s="64">
        <v>4.82426363541534E-2</v>
      </c>
      <c r="K46" s="70" t="s">
        <v>45</v>
      </c>
      <c r="L46" s="64">
        <v>0.75</v>
      </c>
      <c r="M46" s="70" t="s">
        <v>66</v>
      </c>
      <c r="O46" s="70" t="s">
        <v>48</v>
      </c>
      <c r="P46" s="70" t="s">
        <v>48</v>
      </c>
      <c r="Q46" s="70" t="s">
        <v>49</v>
      </c>
      <c r="R46" s="70"/>
      <c r="T46" s="15" t="s">
        <v>49</v>
      </c>
      <c r="U46" s="45" t="s">
        <v>103</v>
      </c>
      <c r="V46" s="70">
        <v>27</v>
      </c>
      <c r="W46" s="94">
        <v>0.86</v>
      </c>
      <c r="X46" s="70" t="s">
        <v>98</v>
      </c>
    </row>
    <row r="47" spans="2:24" x14ac:dyDescent="0.3">
      <c r="B47" s="10"/>
      <c r="D47" s="70" t="s">
        <v>104</v>
      </c>
      <c r="E47" s="67">
        <v>53.736400000000003</v>
      </c>
      <c r="F47" s="68">
        <v>-1.2966</v>
      </c>
      <c r="H47" s="66">
        <v>51.566098535000002</v>
      </c>
      <c r="I47" s="70" t="s">
        <v>45</v>
      </c>
      <c r="J47" s="64">
        <v>3.9545554860667485E-2</v>
      </c>
      <c r="K47" s="70" t="s">
        <v>45</v>
      </c>
      <c r="L47" s="64">
        <v>0.75</v>
      </c>
      <c r="M47" s="70" t="s">
        <v>90</v>
      </c>
      <c r="O47" s="70" t="s">
        <v>49</v>
      </c>
      <c r="P47" s="70" t="s">
        <v>49</v>
      </c>
      <c r="Q47" s="70" t="s">
        <v>49</v>
      </c>
      <c r="R47" s="70"/>
      <c r="T47" s="15" t="s">
        <v>49</v>
      </c>
      <c r="U47" s="45" t="s">
        <v>105</v>
      </c>
      <c r="V47" s="70">
        <v>27</v>
      </c>
      <c r="W47" s="94">
        <v>0.14000000000000001</v>
      </c>
      <c r="X47" s="70" t="s">
        <v>98</v>
      </c>
    </row>
    <row r="48" spans="2:24" x14ac:dyDescent="0.3">
      <c r="B48" s="10"/>
      <c r="D48" s="70" t="s">
        <v>106</v>
      </c>
      <c r="E48" s="67">
        <v>53.502899999999997</v>
      </c>
      <c r="F48" s="68">
        <v>-1.1433</v>
      </c>
      <c r="H48" s="66">
        <v>381.41490489900008</v>
      </c>
      <c r="I48" s="70" t="s">
        <v>45</v>
      </c>
      <c r="J48" s="64">
        <v>2.66068214391398E-2</v>
      </c>
      <c r="K48" s="70" t="s">
        <v>45</v>
      </c>
      <c r="L48" s="64">
        <v>0.75</v>
      </c>
      <c r="M48" s="70" t="s">
        <v>86</v>
      </c>
      <c r="O48" s="70" t="s">
        <v>49</v>
      </c>
      <c r="P48" s="70" t="s">
        <v>48</v>
      </c>
      <c r="Q48" s="70" t="s">
        <v>49</v>
      </c>
      <c r="R48" s="70"/>
      <c r="T48" s="15" t="s">
        <v>49</v>
      </c>
      <c r="U48" s="45" t="s">
        <v>107</v>
      </c>
      <c r="V48" s="70">
        <v>27</v>
      </c>
      <c r="W48" s="94">
        <v>1.22</v>
      </c>
      <c r="X48" s="70" t="s">
        <v>98</v>
      </c>
    </row>
    <row r="49" spans="2:24" x14ac:dyDescent="0.3">
      <c r="B49" s="10"/>
      <c r="D49" s="70" t="s">
        <v>108</v>
      </c>
      <c r="E49" s="67">
        <v>53.813499999999998</v>
      </c>
      <c r="F49" s="68">
        <v>-1.0497000000000001</v>
      </c>
      <c r="H49" s="66">
        <v>182.40977838000003</v>
      </c>
      <c r="I49" s="70" t="s">
        <v>45</v>
      </c>
      <c r="J49" s="64">
        <v>3.2274457318345183E-2</v>
      </c>
      <c r="K49" s="70" t="s">
        <v>45</v>
      </c>
      <c r="L49" s="64">
        <v>0.75</v>
      </c>
      <c r="M49" s="70" t="s">
        <v>90</v>
      </c>
      <c r="O49" s="70" t="s">
        <v>49</v>
      </c>
      <c r="P49" s="70" t="s">
        <v>48</v>
      </c>
      <c r="Q49" s="70" t="s">
        <v>49</v>
      </c>
      <c r="R49" s="70"/>
      <c r="T49" s="15" t="s">
        <v>49</v>
      </c>
      <c r="U49" s="45" t="s">
        <v>50</v>
      </c>
      <c r="V49" s="70">
        <v>27</v>
      </c>
      <c r="W49" s="94">
        <v>0.39</v>
      </c>
      <c r="X49" s="70" t="s">
        <v>98</v>
      </c>
    </row>
    <row r="50" spans="2:24" x14ac:dyDescent="0.3">
      <c r="B50" s="10"/>
      <c r="D50" s="70" t="s">
        <v>109</v>
      </c>
      <c r="E50" s="67">
        <v>53.8307</v>
      </c>
      <c r="F50" s="68">
        <v>-1.3815999999999999</v>
      </c>
      <c r="H50" s="66">
        <v>41.681866518999989</v>
      </c>
      <c r="I50" s="70" t="s">
        <v>45</v>
      </c>
      <c r="J50" s="64">
        <v>3.5067946588558156E-2</v>
      </c>
      <c r="K50" s="70" t="s">
        <v>45</v>
      </c>
      <c r="L50" s="64">
        <v>0.75</v>
      </c>
      <c r="M50" s="70" t="s">
        <v>90</v>
      </c>
      <c r="O50" s="70" t="s">
        <v>49</v>
      </c>
      <c r="P50" s="70" t="s">
        <v>48</v>
      </c>
      <c r="Q50" s="70" t="s">
        <v>49</v>
      </c>
      <c r="R50" s="70"/>
      <c r="T50" s="15" t="s">
        <v>49</v>
      </c>
      <c r="U50" s="45" t="s">
        <v>110</v>
      </c>
      <c r="V50" s="70">
        <v>18</v>
      </c>
      <c r="W50" s="94">
        <v>0.23</v>
      </c>
      <c r="X50" s="70" t="s">
        <v>98</v>
      </c>
    </row>
    <row r="51" spans="2:24" x14ac:dyDescent="0.3">
      <c r="B51" s="10"/>
      <c r="D51" s="70" t="s">
        <v>111</v>
      </c>
      <c r="E51" s="67">
        <v>54.285499999999999</v>
      </c>
      <c r="F51" s="68">
        <v>-1.5826</v>
      </c>
      <c r="H51" s="66">
        <v>70.331136152000028</v>
      </c>
      <c r="I51" s="70" t="s">
        <v>45</v>
      </c>
      <c r="J51" s="64">
        <v>3.1597385879480834E-2</v>
      </c>
      <c r="K51" s="70" t="s">
        <v>45</v>
      </c>
      <c r="L51" s="64">
        <v>0.75</v>
      </c>
      <c r="M51" s="70" t="s">
        <v>86</v>
      </c>
      <c r="O51" s="70" t="s">
        <v>49</v>
      </c>
      <c r="P51" s="70" t="s">
        <v>48</v>
      </c>
      <c r="Q51" s="70" t="s">
        <v>49</v>
      </c>
      <c r="R51" s="70"/>
      <c r="T51" s="15" t="s">
        <v>49</v>
      </c>
      <c r="U51" s="45" t="s">
        <v>50</v>
      </c>
      <c r="V51" s="70">
        <v>18</v>
      </c>
      <c r="W51" s="94">
        <v>0.36</v>
      </c>
      <c r="X51" s="70" t="s">
        <v>98</v>
      </c>
    </row>
    <row r="52" spans="2:24" x14ac:dyDescent="0.3">
      <c r="B52" s="10"/>
      <c r="D52" s="70" t="s">
        <v>112</v>
      </c>
      <c r="E52" s="67">
        <v>53.923699999999997</v>
      </c>
      <c r="F52" s="68">
        <v>-1.7817000000000001</v>
      </c>
      <c r="H52" s="66">
        <v>57.750263569000012</v>
      </c>
      <c r="I52" s="70" t="s">
        <v>45</v>
      </c>
      <c r="J52" s="64">
        <v>2.0210780352691374E-2</v>
      </c>
      <c r="K52" s="70" t="s">
        <v>45</v>
      </c>
      <c r="L52" s="64">
        <v>0.75</v>
      </c>
      <c r="M52" s="70" t="s">
        <v>90</v>
      </c>
      <c r="O52" s="70" t="s">
        <v>49</v>
      </c>
      <c r="P52" s="70" t="s">
        <v>48</v>
      </c>
      <c r="Q52" s="70" t="s">
        <v>49</v>
      </c>
      <c r="R52" s="70"/>
      <c r="T52" s="15" t="s">
        <v>49</v>
      </c>
      <c r="U52" s="45" t="s">
        <v>50</v>
      </c>
      <c r="V52" s="70">
        <v>27</v>
      </c>
      <c r="W52" s="94">
        <v>0.28000000000000003</v>
      </c>
      <c r="X52" s="70" t="s">
        <v>98</v>
      </c>
    </row>
    <row r="53" spans="2:24" x14ac:dyDescent="0.3">
      <c r="B53" s="10"/>
      <c r="D53" s="70" t="s">
        <v>113</v>
      </c>
      <c r="E53" s="67">
        <v>53.546500000000002</v>
      </c>
      <c r="F53" s="68">
        <v>-1.1388</v>
      </c>
      <c r="H53" s="66">
        <v>228.46523169099987</v>
      </c>
      <c r="I53" s="70" t="s">
        <v>45</v>
      </c>
      <c r="J53" s="64">
        <v>3.7507530424057182E-2</v>
      </c>
      <c r="K53" s="70" t="s">
        <v>45</v>
      </c>
      <c r="L53" s="64">
        <v>0.75</v>
      </c>
      <c r="M53" s="70" t="s">
        <v>90</v>
      </c>
      <c r="O53" s="70" t="s">
        <v>48</v>
      </c>
      <c r="P53" s="70" t="s">
        <v>49</v>
      </c>
      <c r="Q53" s="70" t="s">
        <v>49</v>
      </c>
      <c r="R53" s="70"/>
      <c r="T53" s="15" t="s">
        <v>49</v>
      </c>
      <c r="U53" s="45" t="s">
        <v>50</v>
      </c>
      <c r="V53" s="70">
        <v>27</v>
      </c>
      <c r="W53" s="94">
        <v>0.56000000000000005</v>
      </c>
      <c r="X53" s="70" t="s">
        <v>98</v>
      </c>
    </row>
    <row r="54" spans="2:24" x14ac:dyDescent="0.3">
      <c r="B54" s="10"/>
      <c r="D54" s="70" t="s">
        <v>114</v>
      </c>
      <c r="E54" s="67">
        <v>53.226100000000002</v>
      </c>
      <c r="F54" s="68">
        <v>-1.3109</v>
      </c>
      <c r="H54" s="66">
        <v>146.54345161999998</v>
      </c>
      <c r="I54" s="70" t="s">
        <v>45</v>
      </c>
      <c r="J54" s="64">
        <v>3.9599745453189408E-2</v>
      </c>
      <c r="K54" s="70" t="s">
        <v>45</v>
      </c>
      <c r="L54" s="64">
        <v>0.75</v>
      </c>
      <c r="M54" s="70" t="s">
        <v>90</v>
      </c>
      <c r="O54" s="70" t="s">
        <v>49</v>
      </c>
      <c r="P54" s="70" t="s">
        <v>48</v>
      </c>
      <c r="Q54" s="70" t="s">
        <v>49</v>
      </c>
      <c r="R54" s="70"/>
      <c r="T54" s="15" t="s">
        <v>49</v>
      </c>
      <c r="U54" s="45" t="s">
        <v>115</v>
      </c>
      <c r="V54" s="70">
        <v>14</v>
      </c>
      <c r="W54" s="94">
        <v>0.74</v>
      </c>
      <c r="X54" s="70" t="s">
        <v>98</v>
      </c>
    </row>
    <row r="55" spans="2:24" x14ac:dyDescent="0.3">
      <c r="B55" s="10"/>
      <c r="D55" s="70" t="s">
        <v>116</v>
      </c>
      <c r="E55" s="67">
        <v>53.514499999999998</v>
      </c>
      <c r="F55" s="68">
        <v>-1.3092999999999999</v>
      </c>
      <c r="H55" s="66">
        <v>426.17990935300037</v>
      </c>
      <c r="I55" s="70" t="s">
        <v>45</v>
      </c>
      <c r="J55" s="64">
        <v>5.0234157295605923E-2</v>
      </c>
      <c r="K55" s="70" t="s">
        <v>45</v>
      </c>
      <c r="L55" s="64">
        <v>0.75</v>
      </c>
      <c r="M55" s="70" t="s">
        <v>90</v>
      </c>
      <c r="O55" s="70" t="s">
        <v>48</v>
      </c>
      <c r="P55" s="70" t="s">
        <v>48</v>
      </c>
      <c r="Q55" s="70" t="s">
        <v>49</v>
      </c>
      <c r="R55" s="70"/>
      <c r="T55" s="15" t="s">
        <v>49</v>
      </c>
      <c r="U55" s="45" t="s">
        <v>117</v>
      </c>
      <c r="V55" s="70">
        <v>27</v>
      </c>
      <c r="W55" s="94">
        <v>0.7</v>
      </c>
      <c r="X55" s="70" t="s">
        <v>98</v>
      </c>
    </row>
    <row r="56" spans="2:24" x14ac:dyDescent="0.3">
      <c r="B56" s="10"/>
      <c r="D56" s="70" t="s">
        <v>118</v>
      </c>
      <c r="E56" s="67">
        <v>54.096200000000003</v>
      </c>
      <c r="F56" s="68">
        <v>-1.3796999999999999</v>
      </c>
      <c r="H56" s="66">
        <v>201.09141151699998</v>
      </c>
      <c r="I56" s="70" t="s">
        <v>45</v>
      </c>
      <c r="J56" s="64">
        <v>4.5259502992296315E-2</v>
      </c>
      <c r="K56" s="70" t="s">
        <v>45</v>
      </c>
      <c r="L56" s="64">
        <v>0.75</v>
      </c>
      <c r="M56" s="70" t="s">
        <v>90</v>
      </c>
      <c r="O56" s="70" t="s">
        <v>48</v>
      </c>
      <c r="P56" s="70" t="s">
        <v>48</v>
      </c>
      <c r="Q56" s="70" t="s">
        <v>49</v>
      </c>
      <c r="R56" s="70"/>
      <c r="T56" s="15" t="s">
        <v>49</v>
      </c>
      <c r="U56" s="45" t="s">
        <v>110</v>
      </c>
      <c r="V56" s="70">
        <v>18</v>
      </c>
      <c r="W56" s="94">
        <v>0.71</v>
      </c>
      <c r="X56" s="70" t="s">
        <v>98</v>
      </c>
    </row>
    <row r="57" spans="2:24" x14ac:dyDescent="0.3">
      <c r="B57" s="10"/>
      <c r="D57" s="70" t="s">
        <v>119</v>
      </c>
      <c r="E57" s="67">
        <v>53.905099999999997</v>
      </c>
      <c r="F57" s="68">
        <v>-0.29949999999999999</v>
      </c>
      <c r="H57" s="66">
        <v>44.926274784000022</v>
      </c>
      <c r="I57" s="70" t="s">
        <v>45</v>
      </c>
      <c r="J57" s="64">
        <v>2.3331101011842586E-2</v>
      </c>
      <c r="K57" s="70" t="s">
        <v>45</v>
      </c>
      <c r="L57" s="64">
        <v>0.75</v>
      </c>
      <c r="M57" s="70" t="s">
        <v>90</v>
      </c>
      <c r="O57" s="70" t="s">
        <v>49</v>
      </c>
      <c r="P57" s="70" t="s">
        <v>49</v>
      </c>
      <c r="Q57" s="70" t="s">
        <v>49</v>
      </c>
      <c r="R57" s="70"/>
      <c r="T57" s="15" t="s">
        <v>49</v>
      </c>
      <c r="U57" s="45" t="s">
        <v>84</v>
      </c>
      <c r="V57" s="70">
        <v>18</v>
      </c>
      <c r="W57" s="94">
        <v>0.12</v>
      </c>
      <c r="X57" s="70" t="s">
        <v>98</v>
      </c>
    </row>
    <row r="58" spans="2:24" x14ac:dyDescent="0.3">
      <c r="B58" s="10"/>
      <c r="D58" s="70" t="s">
        <v>120</v>
      </c>
      <c r="E58" s="67">
        <v>53.909799999999997</v>
      </c>
      <c r="F58" s="68">
        <v>-1.7230000000000001</v>
      </c>
      <c r="H58" s="66">
        <v>227.92649056900015</v>
      </c>
      <c r="I58" s="70" t="s">
        <v>45</v>
      </c>
      <c r="J58" s="64">
        <v>3.4927542670780673E-2</v>
      </c>
      <c r="K58" s="70" t="s">
        <v>45</v>
      </c>
      <c r="L58" s="64">
        <v>0.75</v>
      </c>
      <c r="M58" s="70" t="s">
        <v>47</v>
      </c>
      <c r="O58" s="70" t="s">
        <v>48</v>
      </c>
      <c r="P58" s="70" t="s">
        <v>48</v>
      </c>
      <c r="Q58" s="70" t="s">
        <v>49</v>
      </c>
      <c r="R58" s="70"/>
      <c r="T58" s="15" t="s">
        <v>49</v>
      </c>
      <c r="U58" s="45" t="s">
        <v>50</v>
      </c>
      <c r="V58" s="70">
        <v>27</v>
      </c>
      <c r="W58" s="94">
        <v>0.59</v>
      </c>
      <c r="X58" s="70" t="s">
        <v>98</v>
      </c>
    </row>
    <row r="59" spans="2:24" x14ac:dyDescent="0.3">
      <c r="B59" s="10"/>
      <c r="D59" s="70" t="s">
        <v>121</v>
      </c>
      <c r="E59" s="67">
        <v>53.668100000000003</v>
      </c>
      <c r="F59" s="68">
        <v>-1.3007</v>
      </c>
      <c r="H59" s="66">
        <v>100.901988125</v>
      </c>
      <c r="I59" s="70" t="s">
        <v>45</v>
      </c>
      <c r="J59" s="64">
        <v>1.9971096539051422E-2</v>
      </c>
      <c r="K59" s="70" t="s">
        <v>45</v>
      </c>
      <c r="L59" s="64">
        <v>0.75</v>
      </c>
      <c r="M59" s="70" t="s">
        <v>66</v>
      </c>
      <c r="O59" s="70" t="s">
        <v>48</v>
      </c>
      <c r="P59" s="70" t="s">
        <v>48</v>
      </c>
      <c r="Q59" s="70" t="s">
        <v>49</v>
      </c>
      <c r="R59" s="70"/>
      <c r="T59" s="15" t="s">
        <v>49</v>
      </c>
      <c r="U59" s="45" t="s">
        <v>50</v>
      </c>
      <c r="V59" s="70">
        <v>18</v>
      </c>
      <c r="W59" s="94">
        <v>0.43</v>
      </c>
      <c r="X59" s="70" t="s">
        <v>98</v>
      </c>
    </row>
    <row r="60" spans="2:24" x14ac:dyDescent="0.3">
      <c r="B60" s="10"/>
      <c r="D60" s="70" t="s">
        <v>122</v>
      </c>
      <c r="E60" s="67">
        <v>54.3765</v>
      </c>
      <c r="F60" s="68">
        <v>-1.625</v>
      </c>
      <c r="H60" s="66">
        <v>29.021089652000015</v>
      </c>
      <c r="I60" s="70" t="s">
        <v>45</v>
      </c>
      <c r="J60" s="64">
        <v>1.320658595813097E-2</v>
      </c>
      <c r="K60" s="70" t="s">
        <v>45</v>
      </c>
      <c r="L60" s="64">
        <v>0.75</v>
      </c>
      <c r="M60" s="70" t="s">
        <v>66</v>
      </c>
      <c r="O60" s="70" t="s">
        <v>49</v>
      </c>
      <c r="P60" s="70" t="s">
        <v>49</v>
      </c>
      <c r="Q60" s="70" t="s">
        <v>49</v>
      </c>
      <c r="R60" s="70"/>
      <c r="T60" s="15" t="s">
        <v>49</v>
      </c>
      <c r="U60" s="45" t="s">
        <v>84</v>
      </c>
      <c r="V60" s="70">
        <v>18</v>
      </c>
      <c r="W60" s="94">
        <v>0.27</v>
      </c>
      <c r="X60" s="70" t="s">
        <v>98</v>
      </c>
    </row>
    <row r="61" spans="2:24" x14ac:dyDescent="0.3">
      <c r="B61" s="10"/>
      <c r="D61" s="70" t="s">
        <v>123</v>
      </c>
      <c r="E61" s="67">
        <v>53.506799999999998</v>
      </c>
      <c r="F61" s="68">
        <v>-1.5804</v>
      </c>
      <c r="H61" s="66">
        <v>273.60473643099999</v>
      </c>
      <c r="I61" s="70" t="s">
        <v>45</v>
      </c>
      <c r="J61" s="64">
        <v>5.0277502095043392E-2</v>
      </c>
      <c r="K61" s="70" t="s">
        <v>45</v>
      </c>
      <c r="L61" s="64">
        <v>0.75</v>
      </c>
      <c r="M61" s="70" t="s">
        <v>90</v>
      </c>
      <c r="O61" s="70" t="s">
        <v>48</v>
      </c>
      <c r="P61" s="70" t="s">
        <v>48</v>
      </c>
      <c r="Q61" s="70" t="s">
        <v>49</v>
      </c>
      <c r="R61" s="70"/>
      <c r="T61" s="15" t="s">
        <v>48</v>
      </c>
      <c r="U61" s="45" t="s">
        <v>50</v>
      </c>
      <c r="V61" s="70">
        <v>27</v>
      </c>
      <c r="W61" s="94">
        <v>1.17</v>
      </c>
      <c r="X61" s="70" t="s">
        <v>98</v>
      </c>
    </row>
    <row r="62" spans="2:24" x14ac:dyDescent="0.3">
      <c r="B62" s="10"/>
      <c r="D62" s="70" t="s">
        <v>124</v>
      </c>
      <c r="E62" s="67">
        <v>53.857599999999998</v>
      </c>
      <c r="F62" s="68">
        <v>-0.4924</v>
      </c>
      <c r="H62" s="66">
        <v>26.154554289999997</v>
      </c>
      <c r="I62" s="70" t="s">
        <v>45</v>
      </c>
      <c r="J62" s="64">
        <v>1.0976464217291948E-2</v>
      </c>
      <c r="K62" s="70" t="s">
        <v>45</v>
      </c>
      <c r="L62" s="64">
        <v>0.75</v>
      </c>
      <c r="M62" s="70" t="s">
        <v>90</v>
      </c>
      <c r="O62" s="70" t="s">
        <v>49</v>
      </c>
      <c r="P62" s="70" t="s">
        <v>49</v>
      </c>
      <c r="Q62" s="70" t="s">
        <v>49</v>
      </c>
      <c r="R62" s="70"/>
      <c r="T62" s="15" t="s">
        <v>49</v>
      </c>
      <c r="U62" s="45" t="s">
        <v>50</v>
      </c>
      <c r="V62" s="70">
        <v>27</v>
      </c>
      <c r="W62" s="94">
        <v>0.33</v>
      </c>
      <c r="X62" s="70" t="s">
        <v>98</v>
      </c>
    </row>
    <row r="63" spans="2:24" x14ac:dyDescent="0.3">
      <c r="B63" s="10"/>
      <c r="D63" s="70" t="s">
        <v>125</v>
      </c>
      <c r="E63" s="67">
        <v>53.602200000000003</v>
      </c>
      <c r="F63" s="68">
        <v>-1.5959000000000001</v>
      </c>
      <c r="H63" s="66">
        <v>196.11614098500007</v>
      </c>
      <c r="I63" s="70" t="s">
        <v>45</v>
      </c>
      <c r="J63" s="64">
        <v>4.4277185554001751E-2</v>
      </c>
      <c r="K63" s="70" t="s">
        <v>45</v>
      </c>
      <c r="L63" s="64">
        <v>0.75</v>
      </c>
      <c r="M63" s="70" t="s">
        <v>90</v>
      </c>
      <c r="O63" s="70" t="s">
        <v>49</v>
      </c>
      <c r="P63" s="70" t="s">
        <v>48</v>
      </c>
      <c r="Q63" s="70" t="s">
        <v>49</v>
      </c>
      <c r="R63" s="70"/>
      <c r="T63" s="15" t="s">
        <v>49</v>
      </c>
      <c r="U63" s="45" t="s">
        <v>126</v>
      </c>
      <c r="V63" s="70">
        <v>18</v>
      </c>
      <c r="W63" s="94">
        <v>0.74</v>
      </c>
      <c r="X63" s="70" t="s">
        <v>98</v>
      </c>
    </row>
    <row r="64" spans="2:24" x14ac:dyDescent="0.3">
      <c r="B64" s="10"/>
      <c r="D64" s="70" t="s">
        <v>127</v>
      </c>
      <c r="E64" s="67">
        <v>53.6252</v>
      </c>
      <c r="F64" s="68">
        <v>-1.4414</v>
      </c>
      <c r="H64" s="66">
        <v>58.62176164899995</v>
      </c>
      <c r="I64" s="70" t="s">
        <v>45</v>
      </c>
      <c r="J64" s="64">
        <v>2.1294702874444196E-2</v>
      </c>
      <c r="K64" s="70" t="s">
        <v>45</v>
      </c>
      <c r="L64" s="64">
        <v>0.75</v>
      </c>
      <c r="M64" s="70" t="s">
        <v>90</v>
      </c>
      <c r="O64" s="70" t="s">
        <v>48</v>
      </c>
      <c r="P64" s="70" t="s">
        <v>48</v>
      </c>
      <c r="Q64" s="70" t="s">
        <v>49</v>
      </c>
      <c r="R64" s="70"/>
      <c r="T64" s="15" t="s">
        <v>49</v>
      </c>
      <c r="U64" s="45" t="s">
        <v>50</v>
      </c>
      <c r="V64" s="70">
        <v>18</v>
      </c>
      <c r="W64" s="94">
        <v>0.35</v>
      </c>
      <c r="X64" s="70" t="s">
        <v>98</v>
      </c>
    </row>
    <row r="65" spans="2:24" x14ac:dyDescent="0.3">
      <c r="B65" s="10"/>
      <c r="D65" s="70" t="s">
        <v>128</v>
      </c>
      <c r="E65" s="67">
        <v>53.660899999999998</v>
      </c>
      <c r="F65" s="68">
        <v>-1.4513</v>
      </c>
      <c r="H65" s="66">
        <v>179.58558627400009</v>
      </c>
      <c r="I65" s="70" t="s">
        <v>45</v>
      </c>
      <c r="J65" s="64">
        <v>2.8379719241682366E-2</v>
      </c>
      <c r="K65" s="70" t="s">
        <v>45</v>
      </c>
      <c r="L65" s="64">
        <v>0.75</v>
      </c>
      <c r="M65" s="70" t="s">
        <v>47</v>
      </c>
      <c r="O65" s="70" t="s">
        <v>48</v>
      </c>
      <c r="P65" s="70" t="s">
        <v>48</v>
      </c>
      <c r="Q65" s="70" t="s">
        <v>49</v>
      </c>
      <c r="R65" s="70"/>
      <c r="T65" s="15" t="s">
        <v>49</v>
      </c>
      <c r="U65" s="45" t="s">
        <v>50</v>
      </c>
      <c r="V65" s="70">
        <v>27</v>
      </c>
      <c r="W65" s="94">
        <v>0.51</v>
      </c>
      <c r="X65" s="70" t="s">
        <v>98</v>
      </c>
    </row>
    <row r="66" spans="2:24" x14ac:dyDescent="0.3">
      <c r="B66" s="10"/>
      <c r="D66" s="70" t="s">
        <v>129</v>
      </c>
      <c r="E66" s="67">
        <v>53.562600000000003</v>
      </c>
      <c r="F66" s="68">
        <v>-1.4103000000000001</v>
      </c>
      <c r="H66" s="66">
        <v>148.31756243370012</v>
      </c>
      <c r="I66" s="70" t="s">
        <v>45</v>
      </c>
      <c r="J66" s="64">
        <v>5.0314655769139405E-2</v>
      </c>
      <c r="K66" s="70" t="s">
        <v>45</v>
      </c>
      <c r="L66" s="64">
        <v>0.75</v>
      </c>
      <c r="M66" s="70" t="s">
        <v>90</v>
      </c>
      <c r="O66" s="70" t="s">
        <v>48</v>
      </c>
      <c r="P66" s="70" t="s">
        <v>48</v>
      </c>
      <c r="Q66" s="70" t="s">
        <v>49</v>
      </c>
      <c r="R66" s="70"/>
      <c r="T66" s="15" t="s">
        <v>49</v>
      </c>
      <c r="U66" s="45" t="s">
        <v>130</v>
      </c>
      <c r="V66" s="70">
        <v>14</v>
      </c>
      <c r="W66" s="94">
        <v>0.78</v>
      </c>
      <c r="X66" s="70" t="s">
        <v>98</v>
      </c>
    </row>
    <row r="67" spans="2:24" x14ac:dyDescent="0.3">
      <c r="B67" s="10"/>
      <c r="D67" s="70" t="s">
        <v>131</v>
      </c>
      <c r="E67" s="67">
        <v>54.169699999999999</v>
      </c>
      <c r="F67" s="68">
        <v>-1.3568</v>
      </c>
      <c r="H67" s="66">
        <v>63.758690561999991</v>
      </c>
      <c r="I67" s="70" t="s">
        <v>45</v>
      </c>
      <c r="J67" s="64">
        <v>3.1509128772487655E-2</v>
      </c>
      <c r="K67" s="70" t="s">
        <v>45</v>
      </c>
      <c r="L67" s="64">
        <v>0.75</v>
      </c>
      <c r="M67" s="70" t="s">
        <v>66</v>
      </c>
      <c r="O67" s="70" t="s">
        <v>49</v>
      </c>
      <c r="P67" s="70" t="s">
        <v>49</v>
      </c>
      <c r="Q67" s="70" t="s">
        <v>49</v>
      </c>
      <c r="R67" s="70"/>
      <c r="T67" s="15" t="s">
        <v>49</v>
      </c>
      <c r="U67" s="45" t="s">
        <v>50</v>
      </c>
      <c r="V67" s="70">
        <v>18</v>
      </c>
      <c r="W67" s="94">
        <v>0.28999999999999998</v>
      </c>
      <c r="X67" s="70" t="s">
        <v>98</v>
      </c>
    </row>
    <row r="68" spans="2:24" x14ac:dyDescent="0.3">
      <c r="B68" s="10"/>
      <c r="D68" s="70" t="s">
        <v>132</v>
      </c>
      <c r="E68" s="67">
        <v>53.161099999999998</v>
      </c>
      <c r="F68" s="68">
        <v>-1.3944000000000001</v>
      </c>
      <c r="H68" s="66">
        <v>137.47701729499997</v>
      </c>
      <c r="I68" s="70" t="s">
        <v>45</v>
      </c>
      <c r="J68" s="64">
        <v>3.2631055121760295E-2</v>
      </c>
      <c r="K68" s="70" t="s">
        <v>45</v>
      </c>
      <c r="L68" s="64">
        <v>0.75</v>
      </c>
      <c r="M68" s="70" t="s">
        <v>90</v>
      </c>
      <c r="O68" s="70" t="s">
        <v>48</v>
      </c>
      <c r="P68" s="70" t="s">
        <v>48</v>
      </c>
      <c r="Q68" s="70" t="s">
        <v>49</v>
      </c>
      <c r="R68" s="70"/>
      <c r="T68" s="15" t="s">
        <v>49</v>
      </c>
      <c r="U68" s="45" t="s">
        <v>110</v>
      </c>
      <c r="V68" s="70">
        <v>27</v>
      </c>
      <c r="W68" s="94">
        <v>0.49</v>
      </c>
      <c r="X68" s="70" t="s">
        <v>98</v>
      </c>
    </row>
    <row r="69" spans="2:24" x14ac:dyDescent="0.3">
      <c r="B69" s="10"/>
      <c r="D69" s="70" t="s">
        <v>133</v>
      </c>
      <c r="E69" s="67">
        <v>53.529600000000002</v>
      </c>
      <c r="F69" s="68">
        <v>-1.3671</v>
      </c>
      <c r="H69" s="66">
        <v>128.11948450000006</v>
      </c>
      <c r="I69" s="70" t="s">
        <v>45</v>
      </c>
      <c r="J69" s="64">
        <v>4.8882114537680252E-2</v>
      </c>
      <c r="K69" s="70" t="s">
        <v>45</v>
      </c>
      <c r="L69" s="64">
        <v>0.75</v>
      </c>
      <c r="M69" s="70" t="s">
        <v>66</v>
      </c>
      <c r="O69" s="70" t="s">
        <v>48</v>
      </c>
      <c r="P69" s="70" t="s">
        <v>48</v>
      </c>
      <c r="Q69" s="70" t="s">
        <v>49</v>
      </c>
      <c r="R69" s="70"/>
      <c r="T69" s="15" t="s">
        <v>49</v>
      </c>
      <c r="U69" s="45" t="s">
        <v>134</v>
      </c>
      <c r="V69" s="70">
        <v>27</v>
      </c>
      <c r="W69" s="94">
        <v>0.33</v>
      </c>
      <c r="X69" s="70" t="s">
        <v>98</v>
      </c>
    </row>
    <row r="70" spans="2:24" x14ac:dyDescent="0.3">
      <c r="B70" s="10"/>
      <c r="D70" s="70" t="s">
        <v>135</v>
      </c>
      <c r="E70" s="67">
        <v>54.032200000000003</v>
      </c>
      <c r="F70" s="68">
        <v>-1.6795</v>
      </c>
      <c r="H70" s="66">
        <v>29.948983399999996</v>
      </c>
      <c r="I70" s="70" t="s">
        <v>45</v>
      </c>
      <c r="J70" s="64">
        <v>4.4977290427997099E-2</v>
      </c>
      <c r="K70" s="70" t="s">
        <v>45</v>
      </c>
      <c r="L70" s="64">
        <v>0.75</v>
      </c>
      <c r="M70" s="70" t="s">
        <v>90</v>
      </c>
      <c r="O70" s="70" t="s">
        <v>48</v>
      </c>
      <c r="P70" s="70" t="s">
        <v>49</v>
      </c>
      <c r="Q70" s="70" t="s">
        <v>49</v>
      </c>
      <c r="R70" s="70"/>
      <c r="T70" s="15" t="s">
        <v>49</v>
      </c>
      <c r="U70" s="45" t="s">
        <v>136</v>
      </c>
      <c r="V70" s="70">
        <v>18</v>
      </c>
      <c r="W70" s="94">
        <v>0.15</v>
      </c>
      <c r="X70" s="70" t="s">
        <v>98</v>
      </c>
    </row>
    <row r="71" spans="2:24" x14ac:dyDescent="0.3">
      <c r="B71" s="10"/>
      <c r="D71" s="70" t="s">
        <v>137</v>
      </c>
      <c r="E71" s="67">
        <v>53.575699999999998</v>
      </c>
      <c r="F71" s="68">
        <v>-1.5106999999999999</v>
      </c>
      <c r="H71" s="66">
        <v>391.05341171700036</v>
      </c>
      <c r="I71" s="70" t="s">
        <v>45</v>
      </c>
      <c r="J71" s="64">
        <v>4.7483397253163195E-2</v>
      </c>
      <c r="K71" s="70" t="s">
        <v>45</v>
      </c>
      <c r="L71" s="64">
        <v>0.75</v>
      </c>
      <c r="M71" s="70" t="s">
        <v>90</v>
      </c>
      <c r="O71" s="70" t="s">
        <v>48</v>
      </c>
      <c r="P71" s="70" t="s">
        <v>48</v>
      </c>
      <c r="Q71" s="70" t="s">
        <v>49</v>
      </c>
      <c r="R71" s="70"/>
      <c r="T71" s="15" t="s">
        <v>49</v>
      </c>
      <c r="U71" s="45" t="s">
        <v>50</v>
      </c>
      <c r="V71" s="70">
        <v>27</v>
      </c>
      <c r="W71" s="94">
        <v>0.81</v>
      </c>
      <c r="X71" s="70" t="s">
        <v>98</v>
      </c>
    </row>
    <row r="72" spans="2:24" x14ac:dyDescent="0.3">
      <c r="B72" s="10"/>
      <c r="D72" s="70" t="s">
        <v>138</v>
      </c>
      <c r="E72" s="67">
        <v>53.490600000000001</v>
      </c>
      <c r="F72" s="68">
        <v>-1.2575000000000001</v>
      </c>
      <c r="H72" s="66">
        <v>636.27781928000059</v>
      </c>
      <c r="I72" s="70" t="s">
        <v>45</v>
      </c>
      <c r="J72" s="64">
        <v>3.3278257420033944E-2</v>
      </c>
      <c r="K72" s="70" t="s">
        <v>45</v>
      </c>
      <c r="L72" s="64">
        <v>0.75</v>
      </c>
      <c r="M72" s="70" t="s">
        <v>47</v>
      </c>
      <c r="O72" s="70" t="s">
        <v>48</v>
      </c>
      <c r="P72" s="70" t="s">
        <v>48</v>
      </c>
      <c r="Q72" s="70" t="s">
        <v>49</v>
      </c>
      <c r="R72" s="70"/>
      <c r="T72" s="15" t="s">
        <v>49</v>
      </c>
      <c r="U72" s="45" t="s">
        <v>50</v>
      </c>
      <c r="V72" s="70">
        <v>27</v>
      </c>
      <c r="W72" s="94" t="s">
        <v>139</v>
      </c>
      <c r="X72" s="70" t="s">
        <v>98</v>
      </c>
    </row>
    <row r="73" spans="2:24" x14ac:dyDescent="0.3">
      <c r="B73" s="10"/>
      <c r="D73" s="70" t="s">
        <v>140</v>
      </c>
      <c r="E73" s="67">
        <v>53.801600000000001</v>
      </c>
      <c r="F73" s="68">
        <v>-1.8868</v>
      </c>
      <c r="H73" s="66">
        <v>19.865427388000004</v>
      </c>
      <c r="I73" s="70" t="s">
        <v>45</v>
      </c>
      <c r="J73" s="64">
        <v>5.1290370806040597E-2</v>
      </c>
      <c r="K73" s="70" t="s">
        <v>45</v>
      </c>
      <c r="L73" s="64">
        <v>0.75</v>
      </c>
      <c r="M73" s="70" t="s">
        <v>86</v>
      </c>
      <c r="O73" s="70" t="s">
        <v>48</v>
      </c>
      <c r="P73" s="70" t="s">
        <v>49</v>
      </c>
      <c r="Q73" s="70" t="s">
        <v>49</v>
      </c>
      <c r="R73" s="70"/>
      <c r="T73" s="15" t="s">
        <v>49</v>
      </c>
      <c r="U73" s="45" t="s">
        <v>50</v>
      </c>
      <c r="V73" s="70">
        <v>14</v>
      </c>
      <c r="W73" s="94">
        <v>0.28000000000000003</v>
      </c>
      <c r="X73" s="70" t="s">
        <v>98</v>
      </c>
    </row>
    <row r="74" spans="2:24" x14ac:dyDescent="0.3">
      <c r="B74" s="10"/>
      <c r="D74" s="70" t="s">
        <v>141</v>
      </c>
      <c r="E74" s="67">
        <v>53.839700000000001</v>
      </c>
      <c r="F74" s="68">
        <v>-1.8177000000000001</v>
      </c>
      <c r="H74" s="66">
        <v>652.91577010499975</v>
      </c>
      <c r="I74" s="70" t="s">
        <v>45</v>
      </c>
      <c r="J74" s="64">
        <v>3.8596315645624962E-2</v>
      </c>
      <c r="K74" s="70" t="s">
        <v>45</v>
      </c>
      <c r="L74" s="64">
        <v>0.75</v>
      </c>
      <c r="M74" s="70" t="s">
        <v>90</v>
      </c>
      <c r="O74" s="70" t="s">
        <v>48</v>
      </c>
      <c r="P74" s="70" t="s">
        <v>48</v>
      </c>
      <c r="Q74" s="70" t="s">
        <v>49</v>
      </c>
      <c r="R74" s="70"/>
      <c r="T74" s="15" t="s">
        <v>49</v>
      </c>
      <c r="U74" s="45" t="s">
        <v>50</v>
      </c>
      <c r="V74" s="70">
        <v>27</v>
      </c>
      <c r="W74" s="94">
        <v>1.51</v>
      </c>
      <c r="X74" s="70" t="s">
        <v>98</v>
      </c>
    </row>
    <row r="75" spans="2:24" x14ac:dyDescent="0.3">
      <c r="B75" s="10"/>
      <c r="D75" s="70" t="s">
        <v>142</v>
      </c>
      <c r="E75" s="67">
        <v>53.998699999999999</v>
      </c>
      <c r="F75" s="68">
        <v>-0.43180000000000002</v>
      </c>
      <c r="H75" s="66">
        <v>121.45649270499993</v>
      </c>
      <c r="I75" s="70" t="s">
        <v>45</v>
      </c>
      <c r="J75" s="64">
        <v>1.255512721142427E-2</v>
      </c>
      <c r="K75" s="70" t="s">
        <v>45</v>
      </c>
      <c r="L75" s="64">
        <v>0.75</v>
      </c>
      <c r="M75" s="70" t="s">
        <v>86</v>
      </c>
      <c r="O75" s="70" t="s">
        <v>48</v>
      </c>
      <c r="P75" s="70" t="s">
        <v>48</v>
      </c>
      <c r="Q75" s="70" t="s">
        <v>49</v>
      </c>
      <c r="R75" s="70"/>
      <c r="T75" s="15" t="s">
        <v>49</v>
      </c>
      <c r="U75" s="45" t="s">
        <v>50</v>
      </c>
      <c r="V75" s="70">
        <v>27</v>
      </c>
      <c r="W75" s="94">
        <v>0.61</v>
      </c>
      <c r="X75" s="70" t="s">
        <v>98</v>
      </c>
    </row>
    <row r="76" spans="2:24" x14ac:dyDescent="0.3">
      <c r="B76" s="10"/>
      <c r="D76" s="70" t="s">
        <v>143</v>
      </c>
      <c r="E76" s="67">
        <v>53.296999999999997</v>
      </c>
      <c r="F76" s="68">
        <v>-1.4524999999999999</v>
      </c>
      <c r="H76" s="66">
        <v>457.5839782220005</v>
      </c>
      <c r="I76" s="70" t="s">
        <v>45</v>
      </c>
      <c r="J76" s="64">
        <v>4.7333843261151295E-2</v>
      </c>
      <c r="K76" s="70" t="s">
        <v>45</v>
      </c>
      <c r="L76" s="64">
        <v>0.75</v>
      </c>
      <c r="M76" s="70" t="s">
        <v>47</v>
      </c>
      <c r="O76" s="70" t="s">
        <v>48</v>
      </c>
      <c r="P76" s="70" t="s">
        <v>48</v>
      </c>
      <c r="Q76" s="70" t="s">
        <v>49</v>
      </c>
      <c r="R76" s="70"/>
      <c r="T76" s="15" t="s">
        <v>49</v>
      </c>
      <c r="U76" s="45" t="s">
        <v>115</v>
      </c>
      <c r="V76" s="70">
        <v>14</v>
      </c>
      <c r="W76" s="94">
        <v>1.86</v>
      </c>
      <c r="X76" s="70" t="s">
        <v>98</v>
      </c>
    </row>
    <row r="77" spans="2:24" x14ac:dyDescent="0.3">
      <c r="B77" s="10"/>
      <c r="D77" s="70" t="s">
        <v>144</v>
      </c>
      <c r="E77" s="67">
        <v>53.920900000000003</v>
      </c>
      <c r="F77" s="68">
        <v>-2.1400999999999999</v>
      </c>
      <c r="H77" s="66">
        <v>116.55513366100001</v>
      </c>
      <c r="I77" s="70" t="s">
        <v>45</v>
      </c>
      <c r="J77" s="64">
        <v>3.1415868387729418E-2</v>
      </c>
      <c r="K77" s="70" t="s">
        <v>45</v>
      </c>
      <c r="L77" s="64">
        <v>0.75</v>
      </c>
      <c r="M77" s="70" t="s">
        <v>86</v>
      </c>
      <c r="O77" s="70" t="s">
        <v>48</v>
      </c>
      <c r="P77" s="70" t="s">
        <v>48</v>
      </c>
      <c r="Q77" s="70" t="s">
        <v>49</v>
      </c>
      <c r="R77" s="70"/>
      <c r="T77" s="15" t="s">
        <v>49</v>
      </c>
      <c r="U77" s="45" t="s">
        <v>50</v>
      </c>
      <c r="V77" s="70">
        <v>27</v>
      </c>
      <c r="W77" s="94">
        <v>0.82</v>
      </c>
      <c r="X77" s="70" t="s">
        <v>98</v>
      </c>
    </row>
    <row r="78" spans="2:24" x14ac:dyDescent="0.3">
      <c r="B78" s="10"/>
      <c r="D78" s="70" t="s">
        <v>145</v>
      </c>
      <c r="E78" s="67">
        <v>54.109299999999998</v>
      </c>
      <c r="F78" s="68">
        <v>-1.2029000000000001</v>
      </c>
      <c r="H78" s="66">
        <v>92.138259804000015</v>
      </c>
      <c r="I78" s="70" t="s">
        <v>45</v>
      </c>
      <c r="J78" s="64">
        <v>3.6650500922445393E-2</v>
      </c>
      <c r="K78" s="70" t="s">
        <v>45</v>
      </c>
      <c r="L78" s="64">
        <v>0.75</v>
      </c>
      <c r="M78" s="70" t="s">
        <v>86</v>
      </c>
      <c r="O78" s="70" t="s">
        <v>48</v>
      </c>
      <c r="P78" s="70" t="s">
        <v>48</v>
      </c>
      <c r="Q78" s="70" t="s">
        <v>49</v>
      </c>
      <c r="R78" s="70"/>
      <c r="T78" s="15" t="s">
        <v>49</v>
      </c>
      <c r="U78" s="45" t="s">
        <v>146</v>
      </c>
      <c r="V78" s="70">
        <v>18</v>
      </c>
      <c r="W78" s="94">
        <v>0.36</v>
      </c>
      <c r="X78" s="70" t="s">
        <v>98</v>
      </c>
    </row>
    <row r="79" spans="2:24" x14ac:dyDescent="0.3">
      <c r="B79" s="10"/>
      <c r="D79" s="70" t="s">
        <v>147</v>
      </c>
      <c r="E79" s="67">
        <v>53.730800000000002</v>
      </c>
      <c r="F79" s="68">
        <v>-2.0489999999999999</v>
      </c>
      <c r="H79" s="66">
        <v>115.94824470100005</v>
      </c>
      <c r="I79" s="70" t="s">
        <v>45</v>
      </c>
      <c r="J79" s="64">
        <v>2.9579909108581496E-2</v>
      </c>
      <c r="K79" s="70" t="s">
        <v>45</v>
      </c>
      <c r="L79" s="64">
        <v>0.75</v>
      </c>
      <c r="M79" s="70" t="s">
        <v>90</v>
      </c>
      <c r="O79" s="70" t="s">
        <v>48</v>
      </c>
      <c r="P79" s="70" t="s">
        <v>48</v>
      </c>
      <c r="Q79" s="70" t="s">
        <v>49</v>
      </c>
      <c r="R79" s="70"/>
      <c r="T79" s="15" t="s">
        <v>49</v>
      </c>
      <c r="U79" s="45" t="s">
        <v>50</v>
      </c>
      <c r="V79" s="70">
        <v>18</v>
      </c>
      <c r="W79" s="94">
        <v>0.37</v>
      </c>
      <c r="X79" s="70" t="s">
        <v>98</v>
      </c>
    </row>
    <row r="80" spans="2:24" x14ac:dyDescent="0.3">
      <c r="B80" s="10"/>
      <c r="D80" s="70" t="s">
        <v>148</v>
      </c>
      <c r="E80" s="67">
        <v>53.711599999999997</v>
      </c>
      <c r="F80" s="68">
        <v>-1.1173999999999999</v>
      </c>
      <c r="H80" s="66">
        <v>77.542675103999983</v>
      </c>
      <c r="I80" s="70" t="s">
        <v>45</v>
      </c>
      <c r="J80" s="64">
        <v>3.2341034370234917E-2</v>
      </c>
      <c r="K80" s="70" t="s">
        <v>45</v>
      </c>
      <c r="L80" s="64">
        <v>0.75</v>
      </c>
      <c r="M80" s="70" t="s">
        <v>90</v>
      </c>
      <c r="O80" s="70" t="s">
        <v>48</v>
      </c>
      <c r="P80" s="70" t="s">
        <v>49</v>
      </c>
      <c r="Q80" s="70" t="s">
        <v>49</v>
      </c>
      <c r="R80" s="70"/>
      <c r="T80" s="15" t="s">
        <v>49</v>
      </c>
      <c r="U80" s="45" t="s">
        <v>50</v>
      </c>
      <c r="V80" s="70">
        <v>27</v>
      </c>
      <c r="W80" s="94">
        <v>0.16</v>
      </c>
      <c r="X80" s="70" t="s">
        <v>98</v>
      </c>
    </row>
    <row r="81" spans="2:24" x14ac:dyDescent="0.3">
      <c r="B81" s="10"/>
      <c r="D81" s="70" t="s">
        <v>149</v>
      </c>
      <c r="E81" s="67">
        <v>53.7515</v>
      </c>
      <c r="F81" s="68">
        <v>-0.62350000000000005</v>
      </c>
      <c r="H81" s="66">
        <v>143.32085049500017</v>
      </c>
      <c r="I81" s="70" t="s">
        <v>45</v>
      </c>
      <c r="J81" s="64">
        <v>1.4190693239271898E-2</v>
      </c>
      <c r="K81" s="70" t="s">
        <v>45</v>
      </c>
      <c r="L81" s="64">
        <v>0.75</v>
      </c>
      <c r="M81" s="70" t="s">
        <v>90</v>
      </c>
      <c r="O81" s="70" t="s">
        <v>49</v>
      </c>
      <c r="P81" s="70" t="s">
        <v>48</v>
      </c>
      <c r="Q81" s="70" t="s">
        <v>49</v>
      </c>
      <c r="R81" s="70"/>
      <c r="T81" s="15" t="s">
        <v>49</v>
      </c>
      <c r="U81" s="45" t="s">
        <v>50</v>
      </c>
      <c r="V81" s="70">
        <v>27</v>
      </c>
      <c r="W81" s="94">
        <v>0.82</v>
      </c>
      <c r="X81" s="70" t="s">
        <v>98</v>
      </c>
    </row>
    <row r="82" spans="2:24" x14ac:dyDescent="0.3">
      <c r="B82" s="10"/>
      <c r="D82" s="70" t="s">
        <v>150</v>
      </c>
      <c r="E82" s="67">
        <v>54.2134</v>
      </c>
      <c r="F82" s="68">
        <v>-0.31969999999999998</v>
      </c>
      <c r="H82" s="66">
        <v>118.98586968900003</v>
      </c>
      <c r="I82" s="70" t="s">
        <v>45</v>
      </c>
      <c r="J82" s="64">
        <v>3.5050584792425822E-2</v>
      </c>
      <c r="K82" s="70" t="s">
        <v>45</v>
      </c>
      <c r="L82" s="64">
        <v>0.75</v>
      </c>
      <c r="M82" s="70" t="s">
        <v>47</v>
      </c>
      <c r="O82" s="70" t="s">
        <v>49</v>
      </c>
      <c r="P82" s="70" t="s">
        <v>48</v>
      </c>
      <c r="Q82" s="70" t="s">
        <v>49</v>
      </c>
      <c r="R82" s="70"/>
      <c r="T82" s="15" t="s">
        <v>49</v>
      </c>
      <c r="U82" s="45" t="s">
        <v>50</v>
      </c>
      <c r="V82" s="70">
        <v>27</v>
      </c>
      <c r="W82" s="94">
        <v>0.91</v>
      </c>
      <c r="X82" s="70" t="s">
        <v>98</v>
      </c>
    </row>
    <row r="83" spans="2:24" x14ac:dyDescent="0.3">
      <c r="B83" s="10"/>
      <c r="D83" s="70" t="s">
        <v>151</v>
      </c>
      <c r="E83" s="67">
        <v>54.107700000000001</v>
      </c>
      <c r="F83" s="68">
        <v>-0.12870000000000001</v>
      </c>
      <c r="H83" s="66">
        <v>15.404202948999997</v>
      </c>
      <c r="I83" s="70" t="s">
        <v>45</v>
      </c>
      <c r="J83" s="64">
        <v>1.8243405977940975E-2</v>
      </c>
      <c r="K83" s="70" t="s">
        <v>45</v>
      </c>
      <c r="L83" s="64">
        <v>0.75</v>
      </c>
      <c r="M83" s="70" t="s">
        <v>66</v>
      </c>
      <c r="O83" s="70" t="s">
        <v>49</v>
      </c>
      <c r="P83" s="70" t="s">
        <v>48</v>
      </c>
      <c r="Q83" s="70" t="s">
        <v>49</v>
      </c>
      <c r="R83" s="70"/>
      <c r="T83" s="15" t="s">
        <v>49</v>
      </c>
      <c r="U83" s="45" t="s">
        <v>110</v>
      </c>
      <c r="V83" s="70">
        <v>18</v>
      </c>
      <c r="W83" s="94">
        <v>0.33</v>
      </c>
      <c r="X83" s="70" t="s">
        <v>98</v>
      </c>
    </row>
    <row r="84" spans="2:24" x14ac:dyDescent="0.3">
      <c r="B84" s="10"/>
      <c r="D84" s="70" t="s">
        <v>152</v>
      </c>
      <c r="E84" s="67">
        <v>54.209299999999999</v>
      </c>
      <c r="F84" s="68">
        <v>-0.38</v>
      </c>
      <c r="H84" s="66">
        <v>4.8621726369999996</v>
      </c>
      <c r="I84" s="70" t="s">
        <v>45</v>
      </c>
      <c r="J84" s="64">
        <v>2.0993021156345392E-2</v>
      </c>
      <c r="K84" s="70" t="s">
        <v>45</v>
      </c>
      <c r="L84" s="64">
        <v>0.75</v>
      </c>
      <c r="M84" s="70" t="s">
        <v>90</v>
      </c>
      <c r="O84" s="70" t="s">
        <v>49</v>
      </c>
      <c r="P84" s="70" t="s">
        <v>49</v>
      </c>
      <c r="Q84" s="70" t="s">
        <v>49</v>
      </c>
      <c r="R84" s="70"/>
      <c r="T84" s="15" t="s">
        <v>49</v>
      </c>
      <c r="U84" s="45" t="s">
        <v>110</v>
      </c>
      <c r="V84" s="70">
        <v>18</v>
      </c>
      <c r="W84" s="94">
        <v>0.46</v>
      </c>
      <c r="X84" s="70" t="s">
        <v>98</v>
      </c>
    </row>
    <row r="85" spans="2:24" x14ac:dyDescent="0.3">
      <c r="B85" s="10"/>
      <c r="D85" s="70" t="s">
        <v>153</v>
      </c>
      <c r="E85" s="67">
        <v>53.753399999999999</v>
      </c>
      <c r="F85" s="68">
        <v>-1.3714</v>
      </c>
      <c r="H85" s="66">
        <v>1120.4883198810007</v>
      </c>
      <c r="I85" s="70" t="s">
        <v>45</v>
      </c>
      <c r="J85" s="64">
        <v>4.4787345026116691E-2</v>
      </c>
      <c r="K85" s="70" t="s">
        <v>45</v>
      </c>
      <c r="L85" s="64">
        <v>0.75</v>
      </c>
      <c r="M85" s="70" t="s">
        <v>47</v>
      </c>
      <c r="O85" s="70" t="s">
        <v>48</v>
      </c>
      <c r="P85" s="70" t="s">
        <v>48</v>
      </c>
      <c r="Q85" s="70" t="s">
        <v>49</v>
      </c>
      <c r="R85" s="70"/>
      <c r="T85" s="15" t="s">
        <v>49</v>
      </c>
      <c r="U85" s="45" t="s">
        <v>146</v>
      </c>
      <c r="V85" s="70">
        <v>27</v>
      </c>
      <c r="W85" s="94">
        <v>2.8</v>
      </c>
      <c r="X85" s="70" t="s">
        <v>98</v>
      </c>
    </row>
    <row r="86" spans="2:24" x14ac:dyDescent="0.3">
      <c r="B86" s="10"/>
      <c r="D86" s="70" t="s">
        <v>154</v>
      </c>
      <c r="E86" s="67">
        <v>53.726599999999998</v>
      </c>
      <c r="F86" s="68">
        <v>-0.72519999999999996</v>
      </c>
      <c r="H86" s="66">
        <v>81.218387703999994</v>
      </c>
      <c r="I86" s="70" t="s">
        <v>45</v>
      </c>
      <c r="J86" s="64">
        <v>2.3856032566098855E-2</v>
      </c>
      <c r="K86" s="70" t="s">
        <v>45</v>
      </c>
      <c r="L86" s="64">
        <v>0.75</v>
      </c>
      <c r="M86" s="70" t="s">
        <v>90</v>
      </c>
      <c r="O86" s="70" t="s">
        <v>48</v>
      </c>
      <c r="P86" s="70" t="s">
        <v>49</v>
      </c>
      <c r="Q86" s="70" t="s">
        <v>49</v>
      </c>
      <c r="R86" s="70"/>
      <c r="T86" s="15" t="s">
        <v>49</v>
      </c>
      <c r="U86" s="45" t="s">
        <v>50</v>
      </c>
      <c r="V86" s="70">
        <v>27</v>
      </c>
      <c r="W86" s="94">
        <v>0.2</v>
      </c>
      <c r="X86" s="70" t="s">
        <v>98</v>
      </c>
    </row>
    <row r="87" spans="2:24" x14ac:dyDescent="0.3">
      <c r="B87" s="10"/>
      <c r="D87" s="70" t="s">
        <v>155</v>
      </c>
      <c r="E87" s="67">
        <v>54.063000000000002</v>
      </c>
      <c r="F87" s="68">
        <v>-1.9906999999999999</v>
      </c>
      <c r="H87" s="66">
        <v>32.048432293000005</v>
      </c>
      <c r="I87" s="70" t="s">
        <v>45</v>
      </c>
      <c r="J87" s="64">
        <v>2.8548169748327339E-2</v>
      </c>
      <c r="K87" s="70" t="s">
        <v>45</v>
      </c>
      <c r="L87" s="64">
        <v>0.75</v>
      </c>
      <c r="M87" s="70" t="s">
        <v>66</v>
      </c>
      <c r="O87" s="70" t="s">
        <v>48</v>
      </c>
      <c r="P87" s="70" t="s">
        <v>48</v>
      </c>
      <c r="Q87" s="70" t="s">
        <v>49</v>
      </c>
      <c r="R87" s="70"/>
      <c r="T87" s="15" t="s">
        <v>49</v>
      </c>
      <c r="U87" s="45" t="s">
        <v>50</v>
      </c>
      <c r="V87" s="70">
        <v>14</v>
      </c>
      <c r="W87" s="94">
        <v>0.43</v>
      </c>
      <c r="X87" s="70" t="s">
        <v>98</v>
      </c>
    </row>
    <row r="88" spans="2:24" x14ac:dyDescent="0.3">
      <c r="B88" s="10"/>
      <c r="D88" s="70" t="s">
        <v>156</v>
      </c>
      <c r="E88" s="67">
        <v>53.581099999999999</v>
      </c>
      <c r="F88" s="68">
        <v>-1.3942000000000001</v>
      </c>
      <c r="H88" s="66">
        <v>162.52430857600012</v>
      </c>
      <c r="I88" s="70" t="s">
        <v>45</v>
      </c>
      <c r="J88" s="64">
        <v>3.8661257098869826E-2</v>
      </c>
      <c r="K88" s="70" t="s">
        <v>45</v>
      </c>
      <c r="L88" s="64">
        <v>0.75</v>
      </c>
      <c r="M88" s="70" t="s">
        <v>90</v>
      </c>
      <c r="O88" s="70" t="s">
        <v>49</v>
      </c>
      <c r="P88" s="70" t="s">
        <v>48</v>
      </c>
      <c r="Q88" s="70" t="s">
        <v>49</v>
      </c>
      <c r="R88" s="70"/>
      <c r="T88" s="15" t="s">
        <v>49</v>
      </c>
      <c r="U88" s="45" t="s">
        <v>84</v>
      </c>
      <c r="V88" s="70">
        <v>14</v>
      </c>
      <c r="W88" s="94">
        <v>0.62</v>
      </c>
      <c r="X88" s="70" t="s">
        <v>98</v>
      </c>
    </row>
    <row r="89" spans="2:24" x14ac:dyDescent="0.3">
      <c r="B89" s="10"/>
      <c r="D89" s="70" t="s">
        <v>157</v>
      </c>
      <c r="E89" s="67">
        <v>53.7761</v>
      </c>
      <c r="F89" s="68">
        <v>-1.1492</v>
      </c>
      <c r="H89" s="66">
        <v>91.056173099999995</v>
      </c>
      <c r="I89" s="70" t="s">
        <v>45</v>
      </c>
      <c r="J89" s="64">
        <v>2.8332974390345603E-2</v>
      </c>
      <c r="K89" s="70" t="s">
        <v>45</v>
      </c>
      <c r="L89" s="64">
        <v>0.75</v>
      </c>
      <c r="M89" s="70" t="s">
        <v>90</v>
      </c>
      <c r="O89" s="70" t="s">
        <v>49</v>
      </c>
      <c r="P89" s="70" t="s">
        <v>49</v>
      </c>
      <c r="Q89" s="70" t="s">
        <v>49</v>
      </c>
      <c r="R89" s="70"/>
      <c r="T89" s="15" t="s">
        <v>49</v>
      </c>
      <c r="U89" s="45" t="s">
        <v>50</v>
      </c>
      <c r="V89" s="70">
        <v>18</v>
      </c>
      <c r="W89" s="94">
        <v>0.35</v>
      </c>
      <c r="X89" s="70" t="s">
        <v>98</v>
      </c>
    </row>
    <row r="90" spans="2:24" x14ac:dyDescent="0.3">
      <c r="B90" s="10"/>
      <c r="D90" s="70" t="s">
        <v>158</v>
      </c>
      <c r="E90" s="67">
        <v>53.516100000000002</v>
      </c>
      <c r="F90" s="68">
        <v>-1.2673000000000001</v>
      </c>
      <c r="H90" s="66">
        <v>23.316970031000004</v>
      </c>
      <c r="I90" s="70" t="s">
        <v>45</v>
      </c>
      <c r="J90" s="64">
        <v>2.1329351731222568E-2</v>
      </c>
      <c r="K90" s="70" t="s">
        <v>45</v>
      </c>
      <c r="L90" s="64">
        <v>0.75</v>
      </c>
      <c r="M90" s="70" t="s">
        <v>90</v>
      </c>
      <c r="O90" s="70" t="s">
        <v>48</v>
      </c>
      <c r="P90" s="70" t="s">
        <v>48</v>
      </c>
      <c r="Q90" s="70" t="s">
        <v>49</v>
      </c>
      <c r="R90" s="70"/>
      <c r="T90" s="15" t="s">
        <v>49</v>
      </c>
      <c r="U90" s="45" t="s">
        <v>110</v>
      </c>
      <c r="V90" s="70">
        <v>14</v>
      </c>
      <c r="W90" s="94">
        <v>0.28000000000000003</v>
      </c>
      <c r="X90" s="70" t="s">
        <v>98</v>
      </c>
    </row>
    <row r="91" spans="2:24" x14ac:dyDescent="0.3">
      <c r="B91" s="10"/>
      <c r="D91" s="70" t="s">
        <v>159</v>
      </c>
      <c r="E91" s="67">
        <v>54.015700000000002</v>
      </c>
      <c r="F91" s="68">
        <v>-1.5394000000000001</v>
      </c>
      <c r="H91" s="66">
        <v>1018.0074419810006</v>
      </c>
      <c r="I91" s="70" t="s">
        <v>45</v>
      </c>
      <c r="J91" s="64">
        <v>4.0636437076773467E-2</v>
      </c>
      <c r="K91" s="70" t="s">
        <v>45</v>
      </c>
      <c r="L91" s="64">
        <v>0.75</v>
      </c>
      <c r="M91" s="70" t="s">
        <v>90</v>
      </c>
      <c r="O91" s="70" t="s">
        <v>48</v>
      </c>
      <c r="P91" s="70" t="s">
        <v>48</v>
      </c>
      <c r="Q91" s="70" t="s">
        <v>49</v>
      </c>
      <c r="R91" s="70"/>
      <c r="T91" s="15" t="s">
        <v>49</v>
      </c>
      <c r="U91" s="45" t="s">
        <v>160</v>
      </c>
      <c r="V91" s="70">
        <v>27</v>
      </c>
      <c r="W91" s="94">
        <v>2.0299999999999998</v>
      </c>
      <c r="X91" s="70" t="s">
        <v>98</v>
      </c>
    </row>
    <row r="92" spans="2:24" x14ac:dyDescent="0.3">
      <c r="B92" s="10"/>
      <c r="D92" s="70" t="s">
        <v>161</v>
      </c>
      <c r="E92" s="67">
        <v>54.307299999999998</v>
      </c>
      <c r="F92" s="68">
        <v>-2.1941000000000002</v>
      </c>
      <c r="H92" s="66">
        <v>29.660030861999982</v>
      </c>
      <c r="I92" s="70" t="s">
        <v>45</v>
      </c>
      <c r="J92" s="64">
        <v>1.2096566414811463E-2</v>
      </c>
      <c r="K92" s="70" t="s">
        <v>45</v>
      </c>
      <c r="L92" s="64">
        <v>0.75</v>
      </c>
      <c r="M92" s="70" t="s">
        <v>90</v>
      </c>
      <c r="O92" s="70" t="s">
        <v>48</v>
      </c>
      <c r="P92" s="70" t="s">
        <v>48</v>
      </c>
      <c r="Q92" s="70" t="s">
        <v>49</v>
      </c>
      <c r="R92" s="70"/>
      <c r="T92" s="15" t="s">
        <v>49</v>
      </c>
      <c r="U92" s="45" t="s">
        <v>84</v>
      </c>
      <c r="V92" s="70">
        <v>18</v>
      </c>
      <c r="W92" s="94">
        <v>0.28999999999999998</v>
      </c>
      <c r="X92" s="70" t="s">
        <v>98</v>
      </c>
    </row>
    <row r="93" spans="2:24" x14ac:dyDescent="0.3">
      <c r="B93" s="10"/>
      <c r="D93" s="70" t="s">
        <v>162</v>
      </c>
      <c r="E93" s="67">
        <v>54.046500000000002</v>
      </c>
      <c r="F93" s="68">
        <v>-1.0137</v>
      </c>
      <c r="H93" s="66">
        <v>305.73340009699956</v>
      </c>
      <c r="I93" s="70" t="s">
        <v>45</v>
      </c>
      <c r="J93" s="64">
        <v>3.3001889666884582E-2</v>
      </c>
      <c r="K93" s="70" t="s">
        <v>45</v>
      </c>
      <c r="L93" s="64">
        <v>0.75</v>
      </c>
      <c r="M93" s="70" t="s">
        <v>86</v>
      </c>
      <c r="O93" s="70" t="s">
        <v>49</v>
      </c>
      <c r="P93" s="70" t="s">
        <v>48</v>
      </c>
      <c r="Q93" s="70" t="s">
        <v>49</v>
      </c>
      <c r="R93" s="70"/>
      <c r="T93" s="15" t="s">
        <v>48</v>
      </c>
      <c r="U93" s="45" t="s">
        <v>163</v>
      </c>
      <c r="V93" s="70">
        <v>27</v>
      </c>
      <c r="W93" s="94">
        <v>0.85</v>
      </c>
      <c r="X93" s="70" t="s">
        <v>98</v>
      </c>
    </row>
    <row r="94" spans="2:24" x14ac:dyDescent="0.3">
      <c r="B94" s="10"/>
      <c r="D94" s="70" t="s">
        <v>164</v>
      </c>
      <c r="E94" s="67">
        <v>53.716700000000003</v>
      </c>
      <c r="F94" s="68">
        <v>-0.21410000000000001</v>
      </c>
      <c r="H94" s="66">
        <v>64.29032923500003</v>
      </c>
      <c r="I94" s="70" t="s">
        <v>45</v>
      </c>
      <c r="J94" s="64">
        <v>1.2567468278007652E-2</v>
      </c>
      <c r="K94" s="70" t="s">
        <v>45</v>
      </c>
      <c r="L94" s="64">
        <v>0.75</v>
      </c>
      <c r="M94" s="70" t="s">
        <v>90</v>
      </c>
      <c r="O94" s="70" t="s">
        <v>48</v>
      </c>
      <c r="P94" s="70" t="s">
        <v>48</v>
      </c>
      <c r="Q94" s="70" t="s">
        <v>49</v>
      </c>
      <c r="R94" s="70"/>
      <c r="T94" s="15" t="s">
        <v>49</v>
      </c>
      <c r="U94" s="45" t="s">
        <v>50</v>
      </c>
      <c r="V94" s="70">
        <v>27</v>
      </c>
      <c r="W94" s="94">
        <v>0.51</v>
      </c>
      <c r="X94" s="70" t="s">
        <v>98</v>
      </c>
    </row>
    <row r="95" spans="2:24" x14ac:dyDescent="0.3">
      <c r="B95" s="10"/>
      <c r="D95" s="70" t="s">
        <v>165</v>
      </c>
      <c r="E95" s="67">
        <v>53.763199999999998</v>
      </c>
      <c r="F95" s="68">
        <v>-0.98450000000000004</v>
      </c>
      <c r="H95" s="66">
        <v>34.989806082000008</v>
      </c>
      <c r="I95" s="70" t="s">
        <v>45</v>
      </c>
      <c r="J95" s="64">
        <v>2.8313256958593956E-2</v>
      </c>
      <c r="K95" s="70" t="s">
        <v>45</v>
      </c>
      <c r="L95" s="64">
        <v>0.75</v>
      </c>
      <c r="M95" s="70" t="s">
        <v>90</v>
      </c>
      <c r="O95" s="70" t="s">
        <v>48</v>
      </c>
      <c r="P95" s="70" t="s">
        <v>49</v>
      </c>
      <c r="Q95" s="70" t="s">
        <v>49</v>
      </c>
      <c r="R95" s="70"/>
      <c r="T95" s="15" t="s">
        <v>49</v>
      </c>
      <c r="U95" s="45" t="s">
        <v>163</v>
      </c>
      <c r="V95" s="70">
        <v>18</v>
      </c>
      <c r="W95" s="94">
        <v>0.16</v>
      </c>
      <c r="X95" s="70" t="s">
        <v>98</v>
      </c>
    </row>
    <row r="96" spans="2:24" x14ac:dyDescent="0.3">
      <c r="B96" s="10"/>
      <c r="D96" s="70" t="s">
        <v>166</v>
      </c>
      <c r="E96" s="67">
        <v>53.7119</v>
      </c>
      <c r="F96" s="68">
        <v>-1.929</v>
      </c>
      <c r="H96" s="66">
        <v>140.27398188499996</v>
      </c>
      <c r="I96" s="70" t="s">
        <v>45</v>
      </c>
      <c r="J96" s="64">
        <v>3.3636327901845231E-2</v>
      </c>
      <c r="K96" s="70" t="s">
        <v>45</v>
      </c>
      <c r="L96" s="64">
        <v>0.75</v>
      </c>
      <c r="M96" s="70" t="s">
        <v>90</v>
      </c>
      <c r="O96" s="70" t="s">
        <v>48</v>
      </c>
      <c r="P96" s="70" t="s">
        <v>48</v>
      </c>
      <c r="Q96" s="70" t="s">
        <v>49</v>
      </c>
      <c r="R96" s="70"/>
      <c r="T96" s="15" t="s">
        <v>49</v>
      </c>
      <c r="U96" s="45" t="s">
        <v>50</v>
      </c>
      <c r="V96" s="70">
        <v>18</v>
      </c>
      <c r="W96" s="94">
        <v>0.78</v>
      </c>
      <c r="X96" s="70" t="s">
        <v>98</v>
      </c>
    </row>
    <row r="97" spans="2:24" x14ac:dyDescent="0.3">
      <c r="B97" s="10"/>
      <c r="D97" s="70" t="s">
        <v>167</v>
      </c>
      <c r="E97" s="67">
        <v>53.749099999999999</v>
      </c>
      <c r="F97" s="68">
        <v>-1.2203999999999999</v>
      </c>
      <c r="H97" s="66">
        <v>12.531466393000001</v>
      </c>
      <c r="I97" s="70" t="s">
        <v>45</v>
      </c>
      <c r="J97" s="64">
        <v>3.6216645549024026E-2</v>
      </c>
      <c r="K97" s="70" t="s">
        <v>45</v>
      </c>
      <c r="L97" s="64">
        <v>0.75</v>
      </c>
      <c r="M97" s="70" t="s">
        <v>90</v>
      </c>
      <c r="O97" s="70" t="s">
        <v>49</v>
      </c>
      <c r="P97" s="70" t="s">
        <v>49</v>
      </c>
      <c r="Q97" s="70" t="s">
        <v>49</v>
      </c>
      <c r="R97" s="70"/>
      <c r="T97" s="15" t="s">
        <v>49</v>
      </c>
      <c r="U97" s="45" t="s">
        <v>110</v>
      </c>
      <c r="V97" s="70">
        <v>18</v>
      </c>
      <c r="W97" s="94">
        <v>0.13</v>
      </c>
      <c r="X97" s="70" t="s">
        <v>98</v>
      </c>
    </row>
    <row r="98" spans="2:24" x14ac:dyDescent="0.3">
      <c r="B98" s="10"/>
      <c r="D98" s="70" t="s">
        <v>168</v>
      </c>
      <c r="E98" s="67">
        <v>54.546999999999997</v>
      </c>
      <c r="F98" s="68">
        <v>-0.78859999999999997</v>
      </c>
      <c r="H98" s="66">
        <v>32.651033578000003</v>
      </c>
      <c r="I98" s="70" t="s">
        <v>45</v>
      </c>
      <c r="J98" s="64">
        <v>1.2265703765395508E-2</v>
      </c>
      <c r="K98" s="70" t="s">
        <v>45</v>
      </c>
      <c r="L98" s="64">
        <v>0.75</v>
      </c>
      <c r="M98" s="70" t="s">
        <v>47</v>
      </c>
      <c r="O98" s="70" t="s">
        <v>49</v>
      </c>
      <c r="P98" s="70" t="s">
        <v>48</v>
      </c>
      <c r="Q98" s="70" t="s">
        <v>49</v>
      </c>
      <c r="R98" s="70"/>
      <c r="T98" s="15" t="s">
        <v>49</v>
      </c>
      <c r="U98" s="45" t="s">
        <v>50</v>
      </c>
      <c r="V98" s="70">
        <v>27</v>
      </c>
      <c r="W98" s="94">
        <v>0</v>
      </c>
      <c r="X98" s="70" t="s">
        <v>98</v>
      </c>
    </row>
    <row r="99" spans="2:24" x14ac:dyDescent="0.3">
      <c r="B99" s="10"/>
      <c r="D99" s="70" t="s">
        <v>169</v>
      </c>
      <c r="E99" s="67">
        <v>53.828299999999999</v>
      </c>
      <c r="F99" s="68">
        <v>-0.79159999999999997</v>
      </c>
      <c r="H99" s="66">
        <v>39.742990118999998</v>
      </c>
      <c r="I99" s="70" t="s">
        <v>45</v>
      </c>
      <c r="J99" s="64">
        <v>2.9513845451615481E-2</v>
      </c>
      <c r="K99" s="70" t="s">
        <v>45</v>
      </c>
      <c r="L99" s="64">
        <v>0.75</v>
      </c>
      <c r="M99" s="70" t="s">
        <v>90</v>
      </c>
      <c r="O99" s="70" t="s">
        <v>48</v>
      </c>
      <c r="P99" s="70" t="s">
        <v>49</v>
      </c>
      <c r="Q99" s="70" t="s">
        <v>49</v>
      </c>
      <c r="R99" s="70"/>
      <c r="T99" s="15" t="s">
        <v>49</v>
      </c>
      <c r="U99" s="45" t="s">
        <v>110</v>
      </c>
      <c r="V99" s="70">
        <v>18</v>
      </c>
      <c r="W99" s="94">
        <v>0.28000000000000003</v>
      </c>
      <c r="X99" s="70" t="s">
        <v>98</v>
      </c>
    </row>
    <row r="100" spans="2:24" x14ac:dyDescent="0.3">
      <c r="B100" s="10"/>
      <c r="D100" s="70" t="s">
        <v>170</v>
      </c>
      <c r="E100" s="67">
        <v>53.652700000000003</v>
      </c>
      <c r="F100" s="68">
        <v>-1.5465</v>
      </c>
      <c r="H100" s="66">
        <v>221.1811103309999</v>
      </c>
      <c r="I100" s="70" t="s">
        <v>45</v>
      </c>
      <c r="J100" s="64">
        <v>3.7328689857154908E-2</v>
      </c>
      <c r="K100" s="70" t="s">
        <v>45</v>
      </c>
      <c r="L100" s="64">
        <v>0.75</v>
      </c>
      <c r="M100" s="70" t="s">
        <v>90</v>
      </c>
      <c r="O100" s="70" t="s">
        <v>49</v>
      </c>
      <c r="P100" s="70" t="s">
        <v>48</v>
      </c>
      <c r="Q100" s="70" t="s">
        <v>49</v>
      </c>
      <c r="R100" s="70"/>
      <c r="T100" s="15" t="s">
        <v>49</v>
      </c>
      <c r="U100" s="45" t="s">
        <v>50</v>
      </c>
      <c r="V100" s="70">
        <v>14</v>
      </c>
      <c r="W100" s="94">
        <v>0.59</v>
      </c>
      <c r="X100" s="70" t="s">
        <v>98</v>
      </c>
    </row>
    <row r="101" spans="2:24" x14ac:dyDescent="0.3">
      <c r="B101" s="10"/>
      <c r="D101" s="70" t="s">
        <v>171</v>
      </c>
      <c r="E101" s="67">
        <v>53.880699999999997</v>
      </c>
      <c r="F101" s="68">
        <v>-0.15959999999999999</v>
      </c>
      <c r="H101" s="66">
        <v>148.95614105800007</v>
      </c>
      <c r="I101" s="70" t="s">
        <v>45</v>
      </c>
      <c r="J101" s="64">
        <v>3.5826624339838402E-2</v>
      </c>
      <c r="K101" s="70" t="s">
        <v>45</v>
      </c>
      <c r="L101" s="64">
        <v>0.75</v>
      </c>
      <c r="M101" s="70" t="s">
        <v>47</v>
      </c>
      <c r="O101" s="70" t="s">
        <v>49</v>
      </c>
      <c r="P101" s="70" t="s">
        <v>48</v>
      </c>
      <c r="Q101" s="70" t="s">
        <v>49</v>
      </c>
      <c r="R101" s="70"/>
      <c r="T101" s="15" t="s">
        <v>49</v>
      </c>
      <c r="U101" s="45" t="s">
        <v>50</v>
      </c>
      <c r="V101" s="70">
        <v>27</v>
      </c>
      <c r="W101" s="94">
        <v>0.71</v>
      </c>
      <c r="X101" s="70" t="s">
        <v>98</v>
      </c>
    </row>
    <row r="102" spans="2:24" x14ac:dyDescent="0.3">
      <c r="B102" s="10"/>
      <c r="D102" s="70" t="s">
        <v>172</v>
      </c>
      <c r="E102" s="67">
        <v>53.733400000000003</v>
      </c>
      <c r="F102" s="68">
        <v>-0.85850000000000004</v>
      </c>
      <c r="H102" s="66">
        <v>105.387774491</v>
      </c>
      <c r="I102" s="70" t="s">
        <v>45</v>
      </c>
      <c r="J102" s="64">
        <v>4.1440346696577451E-2</v>
      </c>
      <c r="K102" s="70" t="s">
        <v>45</v>
      </c>
      <c r="L102" s="64">
        <v>0.75</v>
      </c>
      <c r="M102" s="70" t="s">
        <v>90</v>
      </c>
      <c r="O102" s="70" t="s">
        <v>48</v>
      </c>
      <c r="P102" s="70" t="s">
        <v>48</v>
      </c>
      <c r="Q102" s="70" t="s">
        <v>49</v>
      </c>
      <c r="R102" s="70"/>
      <c r="T102" s="15" t="s">
        <v>49</v>
      </c>
      <c r="U102" s="45" t="s">
        <v>173</v>
      </c>
      <c r="V102" s="70">
        <v>27</v>
      </c>
      <c r="W102" s="94">
        <v>0.28999999999999998</v>
      </c>
      <c r="X102" s="70" t="s">
        <v>98</v>
      </c>
    </row>
    <row r="103" spans="2:24" x14ac:dyDescent="0.3">
      <c r="B103" s="10"/>
      <c r="C103" s="14"/>
      <c r="D103" s="70" t="s">
        <v>174</v>
      </c>
      <c r="E103" s="67">
        <v>54.184800000000003</v>
      </c>
      <c r="F103" s="68">
        <v>-0.3085</v>
      </c>
      <c r="G103" s="14"/>
      <c r="H103" s="66">
        <v>61.421188888888778</v>
      </c>
      <c r="I103" s="70" t="s">
        <v>46</v>
      </c>
      <c r="J103" s="64">
        <v>9.6153846153846159E-3</v>
      </c>
      <c r="K103" s="70" t="s">
        <v>46</v>
      </c>
      <c r="L103" s="64">
        <v>0.75</v>
      </c>
      <c r="M103" s="70" t="s">
        <v>90</v>
      </c>
      <c r="N103" s="14"/>
      <c r="O103" s="70" t="s">
        <v>49</v>
      </c>
      <c r="P103" s="70" t="s">
        <v>49</v>
      </c>
      <c r="Q103" s="70" t="s">
        <v>49</v>
      </c>
      <c r="R103" s="70"/>
      <c r="S103" s="14"/>
      <c r="T103" s="15" t="s">
        <v>49</v>
      </c>
      <c r="U103" s="45" t="s">
        <v>84</v>
      </c>
      <c r="V103" s="70">
        <v>14</v>
      </c>
      <c r="W103" s="94">
        <v>0</v>
      </c>
      <c r="X103" s="70" t="s">
        <v>98</v>
      </c>
    </row>
    <row r="104" spans="2:24" x14ac:dyDescent="0.3">
      <c r="B104" s="10"/>
      <c r="D104" s="70" t="s">
        <v>175</v>
      </c>
      <c r="E104" s="67">
        <v>53.930599999999998</v>
      </c>
      <c r="F104" s="68">
        <v>-1.8113999999999999</v>
      </c>
      <c r="G104" s="14"/>
      <c r="H104" s="66">
        <v>188.36186590399993</v>
      </c>
      <c r="I104" s="70" t="s">
        <v>45</v>
      </c>
      <c r="J104" s="64">
        <v>4.2712509045705956E-2</v>
      </c>
      <c r="K104" s="70" t="s">
        <v>45</v>
      </c>
      <c r="L104" s="64">
        <v>0.75</v>
      </c>
      <c r="M104" s="70" t="s">
        <v>90</v>
      </c>
      <c r="N104" s="14"/>
      <c r="O104" s="70" t="s">
        <v>49</v>
      </c>
      <c r="P104" s="70" t="s">
        <v>48</v>
      </c>
      <c r="Q104" s="70" t="s">
        <v>49</v>
      </c>
      <c r="R104" s="70"/>
      <c r="S104" s="14"/>
      <c r="T104" s="15" t="s">
        <v>49</v>
      </c>
      <c r="U104" s="45" t="s">
        <v>126</v>
      </c>
      <c r="V104" s="70">
        <v>27</v>
      </c>
      <c r="W104" s="94">
        <v>0.56999999999999995</v>
      </c>
      <c r="X104" s="70" t="s">
        <v>98</v>
      </c>
    </row>
    <row r="105" spans="2:24" x14ac:dyDescent="0.3">
      <c r="B105" s="69"/>
      <c r="D105" s="70" t="s">
        <v>176</v>
      </c>
      <c r="E105" s="67">
        <v>53.867100000000001</v>
      </c>
      <c r="F105" s="68">
        <v>-1.8689</v>
      </c>
      <c r="G105" s="14"/>
      <c r="H105" s="66">
        <v>1378.3382712210005</v>
      </c>
      <c r="I105" s="70" t="s">
        <v>45</v>
      </c>
      <c r="J105" s="64">
        <v>3.3991898429242079E-2</v>
      </c>
      <c r="K105" s="70" t="s">
        <v>45</v>
      </c>
      <c r="L105" s="64">
        <v>0.75</v>
      </c>
      <c r="M105" s="70" t="s">
        <v>90</v>
      </c>
      <c r="N105" s="14"/>
      <c r="O105" s="70" t="s">
        <v>48</v>
      </c>
      <c r="P105" s="70" t="s">
        <v>48</v>
      </c>
      <c r="Q105" s="70" t="s">
        <v>49</v>
      </c>
      <c r="R105" s="70"/>
      <c r="S105" s="14"/>
      <c r="T105" s="15" t="s">
        <v>49</v>
      </c>
      <c r="U105" s="45" t="s">
        <v>50</v>
      </c>
      <c r="V105" s="70">
        <v>27</v>
      </c>
      <c r="W105" s="94">
        <v>3.35</v>
      </c>
      <c r="X105" s="70" t="s">
        <v>98</v>
      </c>
    </row>
    <row r="106" spans="2:24" x14ac:dyDescent="0.3">
      <c r="B106" s="69"/>
      <c r="D106" s="70" t="s">
        <v>177</v>
      </c>
      <c r="E106" s="67">
        <v>53.707599999999999</v>
      </c>
      <c r="F106" s="68">
        <v>-0.13950000000000001</v>
      </c>
      <c r="G106" s="14"/>
      <c r="H106" s="66">
        <v>25.299306977999994</v>
      </c>
      <c r="I106" s="70" t="s">
        <v>45</v>
      </c>
      <c r="J106" s="64">
        <v>7.6654346020530563E-3</v>
      </c>
      <c r="K106" s="70" t="s">
        <v>45</v>
      </c>
      <c r="L106" s="64">
        <v>0.75</v>
      </c>
      <c r="M106" s="70" t="s">
        <v>90</v>
      </c>
      <c r="N106" s="14"/>
      <c r="O106" s="70" t="s">
        <v>49</v>
      </c>
      <c r="P106" s="70" t="s">
        <v>49</v>
      </c>
      <c r="Q106" s="70" t="s">
        <v>49</v>
      </c>
      <c r="R106" s="70"/>
      <c r="S106" s="14"/>
      <c r="T106" s="15" t="s">
        <v>48</v>
      </c>
      <c r="U106" s="45" t="s">
        <v>50</v>
      </c>
      <c r="V106" s="70">
        <v>27</v>
      </c>
      <c r="W106" s="94">
        <v>0.15</v>
      </c>
      <c r="X106" s="70" t="s">
        <v>98</v>
      </c>
    </row>
    <row r="107" spans="2:24" x14ac:dyDescent="0.3">
      <c r="B107" s="69"/>
      <c r="D107" s="70" t="s">
        <v>178</v>
      </c>
      <c r="E107" s="67">
        <v>54.026699999999998</v>
      </c>
      <c r="F107" s="68">
        <v>-1.5863</v>
      </c>
      <c r="G107" s="14"/>
      <c r="H107" s="66">
        <v>68.301035115999994</v>
      </c>
      <c r="I107" s="70" t="s">
        <v>45</v>
      </c>
      <c r="J107" s="64">
        <v>2.9227796675185248E-2</v>
      </c>
      <c r="K107" s="70" t="s">
        <v>45</v>
      </c>
      <c r="L107" s="64">
        <v>0.75</v>
      </c>
      <c r="M107" s="70" t="s">
        <v>90</v>
      </c>
      <c r="N107" s="14"/>
      <c r="O107" s="70" t="s">
        <v>49</v>
      </c>
      <c r="P107" s="70" t="s">
        <v>48</v>
      </c>
      <c r="Q107" s="70" t="s">
        <v>49</v>
      </c>
      <c r="R107" s="70"/>
      <c r="S107" s="14"/>
      <c r="T107" s="15" t="s">
        <v>49</v>
      </c>
      <c r="U107" s="45" t="s">
        <v>84</v>
      </c>
      <c r="V107" s="70">
        <v>18</v>
      </c>
      <c r="W107" s="94">
        <v>0.23</v>
      </c>
      <c r="X107" s="70" t="s">
        <v>98</v>
      </c>
    </row>
    <row r="108" spans="2:24" x14ac:dyDescent="0.3">
      <c r="B108" s="69"/>
      <c r="D108" s="70" t="s">
        <v>179</v>
      </c>
      <c r="E108" s="67">
        <v>54.262500000000003</v>
      </c>
      <c r="F108" s="68">
        <v>-0.92230000000000001</v>
      </c>
      <c r="G108" s="14"/>
      <c r="H108" s="66">
        <v>78.845627777777892</v>
      </c>
      <c r="I108" s="70" t="s">
        <v>46</v>
      </c>
      <c r="J108" s="64">
        <v>2.0714182138687302E-3</v>
      </c>
      <c r="K108" s="70" t="s">
        <v>45</v>
      </c>
      <c r="L108" s="64">
        <v>0.75</v>
      </c>
      <c r="M108" s="70" t="s">
        <v>90</v>
      </c>
      <c r="N108" s="14"/>
      <c r="O108" s="70" t="s">
        <v>48</v>
      </c>
      <c r="P108" s="70" t="s">
        <v>49</v>
      </c>
      <c r="Q108" s="70" t="s">
        <v>49</v>
      </c>
      <c r="R108" s="70"/>
      <c r="S108" s="14"/>
      <c r="T108" s="15" t="s">
        <v>49</v>
      </c>
      <c r="U108" s="45" t="s">
        <v>110</v>
      </c>
      <c r="V108" s="70">
        <v>14</v>
      </c>
      <c r="W108" s="94">
        <v>0.28999999999999998</v>
      </c>
      <c r="X108" s="70" t="s">
        <v>98</v>
      </c>
    </row>
    <row r="109" spans="2:24" x14ac:dyDescent="0.3">
      <c r="B109" s="69"/>
      <c r="D109" s="70" t="s">
        <v>180</v>
      </c>
      <c r="E109" s="67">
        <v>54.0047</v>
      </c>
      <c r="F109" s="68">
        <v>-1.4427000000000001</v>
      </c>
      <c r="G109" s="14"/>
      <c r="H109" s="66">
        <v>255.97931984199982</v>
      </c>
      <c r="I109" s="70" t="s">
        <v>45</v>
      </c>
      <c r="J109" s="64">
        <v>3.3430601585522086E-2</v>
      </c>
      <c r="K109" s="70" t="s">
        <v>45</v>
      </c>
      <c r="L109" s="64">
        <v>0.75</v>
      </c>
      <c r="M109" s="70" t="s">
        <v>90</v>
      </c>
      <c r="N109" s="14"/>
      <c r="O109" s="70" t="s">
        <v>48</v>
      </c>
      <c r="P109" s="70" t="s">
        <v>48</v>
      </c>
      <c r="Q109" s="70" t="s">
        <v>49</v>
      </c>
      <c r="R109" s="70"/>
      <c r="S109" s="14"/>
      <c r="T109" s="15" t="s">
        <v>49</v>
      </c>
      <c r="U109" s="45" t="s">
        <v>173</v>
      </c>
      <c r="V109" s="70">
        <v>27</v>
      </c>
      <c r="W109" s="94">
        <v>0.66</v>
      </c>
      <c r="X109" s="70" t="s">
        <v>98</v>
      </c>
    </row>
    <row r="110" spans="2:24" x14ac:dyDescent="0.3">
      <c r="B110" s="69"/>
      <c r="D110" s="70" t="s">
        <v>181</v>
      </c>
      <c r="E110" s="67">
        <v>54.305100000000003</v>
      </c>
      <c r="F110" s="68">
        <v>-1.5424</v>
      </c>
      <c r="G110" s="14"/>
      <c r="H110" s="66">
        <v>118.23855470500007</v>
      </c>
      <c r="I110" s="70" t="s">
        <v>45</v>
      </c>
      <c r="J110" s="64">
        <v>1.9043809140979077E-2</v>
      </c>
      <c r="K110" s="70" t="s">
        <v>45</v>
      </c>
      <c r="L110" s="64">
        <v>0.75</v>
      </c>
      <c r="M110" s="70" t="s">
        <v>86</v>
      </c>
      <c r="N110" s="14"/>
      <c r="O110" s="70" t="s">
        <v>48</v>
      </c>
      <c r="P110" s="70" t="s">
        <v>48</v>
      </c>
      <c r="Q110" s="70" t="s">
        <v>49</v>
      </c>
      <c r="R110" s="70"/>
      <c r="S110" s="14"/>
      <c r="T110" s="15" t="s">
        <v>49</v>
      </c>
      <c r="U110" s="45" t="s">
        <v>50</v>
      </c>
      <c r="V110" s="70">
        <v>18</v>
      </c>
      <c r="W110" s="94">
        <v>0.7</v>
      </c>
      <c r="X110" s="70" t="s">
        <v>98</v>
      </c>
    </row>
    <row r="111" spans="2:24" x14ac:dyDescent="0.3">
      <c r="B111" s="69"/>
      <c r="D111" s="70" t="s">
        <v>182</v>
      </c>
      <c r="E111" s="67">
        <v>53.746600000000001</v>
      </c>
      <c r="F111" s="68">
        <v>-1.4259999999999999</v>
      </c>
      <c r="G111" s="14"/>
      <c r="H111" s="66">
        <v>470.09587958200012</v>
      </c>
      <c r="I111" s="70" t="s">
        <v>45</v>
      </c>
      <c r="J111" s="64">
        <v>3.7441472164598061E-2</v>
      </c>
      <c r="K111" s="70" t="s">
        <v>45</v>
      </c>
      <c r="L111" s="64">
        <v>0.75</v>
      </c>
      <c r="M111" s="70" t="s">
        <v>47</v>
      </c>
      <c r="N111" s="14"/>
      <c r="O111" s="70" t="s">
        <v>48</v>
      </c>
      <c r="P111" s="70" t="s">
        <v>48</v>
      </c>
      <c r="Q111" s="70" t="s">
        <v>49</v>
      </c>
      <c r="R111" s="70"/>
      <c r="S111" s="14"/>
      <c r="T111" s="15" t="s">
        <v>49</v>
      </c>
      <c r="U111" s="45" t="s">
        <v>50</v>
      </c>
      <c r="V111" s="70">
        <v>27</v>
      </c>
      <c r="W111" s="94" t="s">
        <v>183</v>
      </c>
      <c r="X111" s="70" t="s">
        <v>98</v>
      </c>
    </row>
    <row r="112" spans="2:24" x14ac:dyDescent="0.3">
      <c r="B112" s="69"/>
      <c r="D112" s="70" t="s">
        <v>184</v>
      </c>
      <c r="E112" s="67">
        <v>53.882800000000003</v>
      </c>
      <c r="F112" s="68">
        <v>-0.3226</v>
      </c>
      <c r="G112" s="14"/>
      <c r="H112" s="66">
        <v>38.319740211000003</v>
      </c>
      <c r="I112" s="70" t="s">
        <v>45</v>
      </c>
      <c r="J112" s="64">
        <v>2.810857097975759E-2</v>
      </c>
      <c r="K112" s="70" t="s">
        <v>45</v>
      </c>
      <c r="L112" s="64">
        <v>0.75</v>
      </c>
      <c r="M112" s="70" t="s">
        <v>90</v>
      </c>
      <c r="N112" s="14"/>
      <c r="O112" s="70" t="s">
        <v>49</v>
      </c>
      <c r="P112" s="70" t="s">
        <v>48</v>
      </c>
      <c r="Q112" s="70" t="s">
        <v>49</v>
      </c>
      <c r="R112" s="70"/>
      <c r="S112" s="14"/>
      <c r="T112" s="15" t="s">
        <v>49</v>
      </c>
      <c r="U112" s="45" t="s">
        <v>110</v>
      </c>
      <c r="V112" s="70">
        <v>18</v>
      </c>
      <c r="W112" s="94">
        <v>0.24</v>
      </c>
      <c r="X112" s="70" t="s">
        <v>98</v>
      </c>
    </row>
    <row r="113" spans="4:24" x14ac:dyDescent="0.3">
      <c r="D113" s="70" t="s">
        <v>185</v>
      </c>
      <c r="E113" s="67">
        <v>54.2988</v>
      </c>
      <c r="F113" s="68">
        <v>-1.8163</v>
      </c>
      <c r="G113" s="14"/>
      <c r="H113" s="66">
        <v>58.255279245999951</v>
      </c>
      <c r="I113" s="70" t="s">
        <v>45</v>
      </c>
      <c r="J113" s="64">
        <v>2.0752508330887171E-2</v>
      </c>
      <c r="K113" s="70" t="s">
        <v>45</v>
      </c>
      <c r="L113" s="64">
        <v>0.75</v>
      </c>
      <c r="M113" s="70" t="s">
        <v>90</v>
      </c>
      <c r="N113" s="14"/>
      <c r="O113" s="70" t="s">
        <v>48</v>
      </c>
      <c r="P113" s="70" t="s">
        <v>48</v>
      </c>
      <c r="Q113" s="70" t="s">
        <v>49</v>
      </c>
      <c r="R113" s="70"/>
      <c r="S113" s="14"/>
      <c r="T113" s="15" t="s">
        <v>49</v>
      </c>
      <c r="U113" s="45" t="s">
        <v>50</v>
      </c>
      <c r="V113" s="70">
        <v>18</v>
      </c>
      <c r="W113" s="94">
        <v>0.43</v>
      </c>
      <c r="X113" s="70" t="s">
        <v>98</v>
      </c>
    </row>
    <row r="114" spans="4:24" x14ac:dyDescent="0.3">
      <c r="D114" s="70" t="s">
        <v>186</v>
      </c>
      <c r="E114" s="67">
        <v>53.555599999999998</v>
      </c>
      <c r="F114" s="68">
        <v>-0.98019999999999996</v>
      </c>
      <c r="G114" s="14"/>
      <c r="H114" s="66">
        <v>30.373649604999997</v>
      </c>
      <c r="I114" s="70" t="s">
        <v>45</v>
      </c>
      <c r="J114" s="64">
        <v>4.1477001403794324E-2</v>
      </c>
      <c r="K114" s="70" t="s">
        <v>45</v>
      </c>
      <c r="L114" s="64">
        <v>0.75</v>
      </c>
      <c r="M114" s="70" t="s">
        <v>90</v>
      </c>
      <c r="N114" s="14"/>
      <c r="O114" s="70" t="s">
        <v>49</v>
      </c>
      <c r="P114" s="70" t="s">
        <v>49</v>
      </c>
      <c r="Q114" s="70" t="s">
        <v>49</v>
      </c>
      <c r="R114" s="70"/>
      <c r="S114" s="14"/>
      <c r="T114" s="15" t="s">
        <v>49</v>
      </c>
      <c r="U114" s="45" t="s">
        <v>50</v>
      </c>
      <c r="V114" s="70">
        <v>27</v>
      </c>
      <c r="W114" s="94">
        <v>0.22</v>
      </c>
      <c r="X114" s="70" t="s">
        <v>98</v>
      </c>
    </row>
    <row r="115" spans="4:24" x14ac:dyDescent="0.3">
      <c r="D115" s="70" t="s">
        <v>187</v>
      </c>
      <c r="E115" s="67">
        <v>54.038899999999998</v>
      </c>
      <c r="F115" s="68">
        <v>-1.2463</v>
      </c>
      <c r="G115" s="14"/>
      <c r="H115" s="66">
        <v>18.970237843</v>
      </c>
      <c r="I115" s="70" t="s">
        <v>45</v>
      </c>
      <c r="J115" s="64">
        <v>2.5805283205691518E-2</v>
      </c>
      <c r="K115" s="70" t="s">
        <v>45</v>
      </c>
      <c r="L115" s="64">
        <v>0.75</v>
      </c>
      <c r="M115" s="70" t="s">
        <v>90</v>
      </c>
      <c r="N115" s="14"/>
      <c r="O115" s="70" t="s">
        <v>49</v>
      </c>
      <c r="P115" s="70" t="s">
        <v>48</v>
      </c>
      <c r="Q115" s="70" t="s">
        <v>49</v>
      </c>
      <c r="R115" s="70"/>
      <c r="S115" s="14"/>
      <c r="T115" s="15" t="s">
        <v>49</v>
      </c>
      <c r="U115" s="45" t="s">
        <v>110</v>
      </c>
      <c r="V115" s="70">
        <v>18</v>
      </c>
      <c r="W115" s="94">
        <v>0.17</v>
      </c>
      <c r="X115" s="70" t="s">
        <v>98</v>
      </c>
    </row>
    <row r="116" spans="4:24" x14ac:dyDescent="0.3">
      <c r="D116" s="70" t="s">
        <v>188</v>
      </c>
      <c r="E116" s="67">
        <v>53.395099999999999</v>
      </c>
      <c r="F116" s="68">
        <v>-1.3395999999999999</v>
      </c>
      <c r="G116" s="14"/>
      <c r="H116" s="66">
        <v>330.93693578599994</v>
      </c>
      <c r="I116" s="70" t="s">
        <v>45</v>
      </c>
      <c r="J116" s="64">
        <v>3.5386978573325005E-2</v>
      </c>
      <c r="K116" s="70" t="s">
        <v>45</v>
      </c>
      <c r="L116" s="64">
        <v>0.75</v>
      </c>
      <c r="M116" s="70" t="s">
        <v>90</v>
      </c>
      <c r="N116" s="14"/>
      <c r="O116" s="70" t="s">
        <v>48</v>
      </c>
      <c r="P116" s="70" t="s">
        <v>48</v>
      </c>
      <c r="Q116" s="70" t="s">
        <v>49</v>
      </c>
      <c r="R116" s="70"/>
      <c r="S116" s="14"/>
      <c r="T116" s="15" t="s">
        <v>49</v>
      </c>
      <c r="U116" s="45" t="s">
        <v>50</v>
      </c>
      <c r="V116" s="70">
        <v>27</v>
      </c>
      <c r="W116" s="94">
        <v>0.68</v>
      </c>
      <c r="X116" s="70" t="s">
        <v>98</v>
      </c>
    </row>
    <row r="117" spans="4:24" x14ac:dyDescent="0.3">
      <c r="D117" s="70" t="s">
        <v>189</v>
      </c>
      <c r="E117" s="67">
        <v>53.854999999999997</v>
      </c>
      <c r="F117" s="68">
        <v>-0.68110000000000004</v>
      </c>
      <c r="G117" s="14"/>
      <c r="H117" s="66">
        <v>73.784819475999996</v>
      </c>
      <c r="I117" s="70" t="s">
        <v>45</v>
      </c>
      <c r="J117" s="64">
        <v>2.3757526608269519E-2</v>
      </c>
      <c r="K117" s="70" t="s">
        <v>45</v>
      </c>
      <c r="L117" s="64">
        <v>0.75</v>
      </c>
      <c r="M117" s="70" t="s">
        <v>66</v>
      </c>
      <c r="N117" s="14"/>
      <c r="O117" s="70" t="s">
        <v>49</v>
      </c>
      <c r="P117" s="70" t="s">
        <v>48</v>
      </c>
      <c r="Q117" s="70" t="s">
        <v>49</v>
      </c>
      <c r="R117" s="70"/>
      <c r="S117" s="14"/>
      <c r="T117" s="15" t="s">
        <v>49</v>
      </c>
      <c r="U117" s="45" t="s">
        <v>50</v>
      </c>
      <c r="V117" s="70">
        <v>27</v>
      </c>
      <c r="W117" s="94">
        <v>0.36</v>
      </c>
      <c r="X117" s="70" t="s">
        <v>98</v>
      </c>
    </row>
    <row r="118" spans="4:24" x14ac:dyDescent="0.3">
      <c r="D118" s="70" t="s">
        <v>190</v>
      </c>
      <c r="E118" s="67">
        <v>54.221499999999999</v>
      </c>
      <c r="F118" s="68">
        <v>-1.6484000000000001</v>
      </c>
      <c r="G118" s="14"/>
      <c r="H118" s="66">
        <v>36.569338899999998</v>
      </c>
      <c r="I118" s="70" t="s">
        <v>45</v>
      </c>
      <c r="J118" s="64">
        <v>3.2448105074489135E-2</v>
      </c>
      <c r="K118" s="70" t="s">
        <v>45</v>
      </c>
      <c r="L118" s="64">
        <v>0.75</v>
      </c>
      <c r="M118" s="70" t="s">
        <v>66</v>
      </c>
      <c r="N118" s="14"/>
      <c r="O118" s="70" t="s">
        <v>49</v>
      </c>
      <c r="P118" s="70" t="s">
        <v>48</v>
      </c>
      <c r="Q118" s="70" t="s">
        <v>49</v>
      </c>
      <c r="R118" s="70"/>
      <c r="S118" s="14"/>
      <c r="T118" s="15" t="s">
        <v>49</v>
      </c>
      <c r="U118" s="45" t="s">
        <v>191</v>
      </c>
      <c r="V118" s="70">
        <v>18</v>
      </c>
      <c r="W118" s="94">
        <v>0.28000000000000003</v>
      </c>
      <c r="X118" s="70" t="s">
        <v>98</v>
      </c>
    </row>
    <row r="119" spans="4:24" x14ac:dyDescent="0.3">
      <c r="D119" s="70" t="s">
        <v>192</v>
      </c>
      <c r="E119" s="67">
        <v>53.881300000000003</v>
      </c>
      <c r="F119" s="68">
        <v>-0.83809999999999996</v>
      </c>
      <c r="G119" s="14"/>
      <c r="H119" s="66">
        <v>60.854561138000008</v>
      </c>
      <c r="I119" s="70" t="s">
        <v>45</v>
      </c>
      <c r="J119" s="64">
        <v>2.6387133383140648E-2</v>
      </c>
      <c r="K119" s="70" t="s">
        <v>45</v>
      </c>
      <c r="L119" s="64">
        <v>0.75</v>
      </c>
      <c r="M119" s="70" t="s">
        <v>86</v>
      </c>
      <c r="N119" s="14"/>
      <c r="O119" s="70" t="s">
        <v>49</v>
      </c>
      <c r="P119" s="70" t="s">
        <v>49</v>
      </c>
      <c r="Q119" s="70" t="s">
        <v>49</v>
      </c>
      <c r="R119" s="70"/>
      <c r="S119" s="14"/>
      <c r="T119" s="15" t="s">
        <v>49</v>
      </c>
      <c r="U119" s="45" t="s">
        <v>84</v>
      </c>
      <c r="V119" s="70">
        <v>27</v>
      </c>
      <c r="W119" s="94">
        <v>0.25</v>
      </c>
      <c r="X119" s="70" t="s">
        <v>98</v>
      </c>
    </row>
    <row r="120" spans="4:24" x14ac:dyDescent="0.3">
      <c r="D120" s="70" t="s">
        <v>193</v>
      </c>
      <c r="E120" s="67">
        <v>53.6</v>
      </c>
      <c r="F120" s="68">
        <v>-1.8322000000000001</v>
      </c>
      <c r="G120" s="14"/>
      <c r="H120" s="66">
        <v>69.306690848000017</v>
      </c>
      <c r="I120" s="70" t="s">
        <v>45</v>
      </c>
      <c r="J120" s="64">
        <v>4.5641788595527685E-2</v>
      </c>
      <c r="K120" s="70" t="s">
        <v>45</v>
      </c>
      <c r="L120" s="64">
        <v>0.75</v>
      </c>
      <c r="M120" s="70" t="s">
        <v>90</v>
      </c>
      <c r="N120" s="14"/>
      <c r="O120" s="70" t="s">
        <v>48</v>
      </c>
      <c r="P120" s="70" t="s">
        <v>48</v>
      </c>
      <c r="Q120" s="70" t="s">
        <v>49</v>
      </c>
      <c r="R120" s="70"/>
      <c r="S120" s="14"/>
      <c r="T120" s="15" t="s">
        <v>49</v>
      </c>
      <c r="U120" s="45" t="s">
        <v>110</v>
      </c>
      <c r="V120" s="70">
        <v>18</v>
      </c>
      <c r="W120" s="94">
        <v>0.27</v>
      </c>
      <c r="X120" s="70" t="s">
        <v>98</v>
      </c>
    </row>
    <row r="121" spans="4:24" x14ac:dyDescent="0.3">
      <c r="D121" s="70" t="s">
        <v>194</v>
      </c>
      <c r="E121" s="67">
        <v>53.5105</v>
      </c>
      <c r="F121" s="68">
        <v>-1.2391000000000001</v>
      </c>
      <c r="G121" s="14"/>
      <c r="H121" s="66">
        <v>1.3140144650000003</v>
      </c>
      <c r="I121" s="70" t="s">
        <v>45</v>
      </c>
      <c r="J121" s="64">
        <v>1.360573282735199E-2</v>
      </c>
      <c r="K121" s="70" t="s">
        <v>45</v>
      </c>
      <c r="L121" s="64">
        <v>0.75</v>
      </c>
      <c r="M121" s="70" t="s">
        <v>90</v>
      </c>
      <c r="N121" s="14"/>
      <c r="O121" s="70" t="s">
        <v>49</v>
      </c>
      <c r="P121" s="70" t="s">
        <v>49</v>
      </c>
      <c r="Q121" s="70" t="s">
        <v>49</v>
      </c>
      <c r="R121" s="70"/>
      <c r="S121" s="14"/>
      <c r="T121" s="15" t="s">
        <v>49</v>
      </c>
      <c r="U121" s="45" t="s">
        <v>50</v>
      </c>
      <c r="V121" s="70">
        <v>14</v>
      </c>
      <c r="W121" s="94">
        <v>0.04</v>
      </c>
      <c r="X121" s="70" t="s">
        <v>98</v>
      </c>
    </row>
    <row r="122" spans="4:24" x14ac:dyDescent="0.3">
      <c r="D122" s="70" t="s">
        <v>195</v>
      </c>
      <c r="E122" s="67">
        <v>53.713500000000003</v>
      </c>
      <c r="F122" s="68">
        <v>-0.5343</v>
      </c>
      <c r="G122" s="14"/>
      <c r="H122" s="66">
        <v>169.0875136159998</v>
      </c>
      <c r="I122" s="70" t="s">
        <v>45</v>
      </c>
      <c r="J122" s="64">
        <v>2.5053260796885864E-2</v>
      </c>
      <c r="K122" s="70" t="s">
        <v>45</v>
      </c>
      <c r="L122" s="64">
        <v>0.75</v>
      </c>
      <c r="M122" s="70" t="s">
        <v>90</v>
      </c>
      <c r="N122" s="14"/>
      <c r="O122" s="70" t="s">
        <v>49</v>
      </c>
      <c r="P122" s="70" t="s">
        <v>48</v>
      </c>
      <c r="Q122" s="70" t="s">
        <v>49</v>
      </c>
      <c r="R122" s="70"/>
      <c r="S122" s="14"/>
      <c r="T122" s="15" t="s">
        <v>49</v>
      </c>
      <c r="U122" s="45" t="s">
        <v>50</v>
      </c>
      <c r="V122" s="70">
        <v>27</v>
      </c>
      <c r="W122" s="94">
        <v>0.56999999999999995</v>
      </c>
      <c r="X122" s="70" t="s">
        <v>98</v>
      </c>
    </row>
    <row r="123" spans="4:24" x14ac:dyDescent="0.3">
      <c r="D123" s="70" t="s">
        <v>196</v>
      </c>
      <c r="E123" s="67">
        <v>53.487499999999997</v>
      </c>
      <c r="F123" s="68">
        <v>-1.2954000000000001</v>
      </c>
      <c r="G123" s="14"/>
      <c r="H123" s="66">
        <v>185.56561292800004</v>
      </c>
      <c r="I123" s="70" t="s">
        <v>45</v>
      </c>
      <c r="J123" s="64">
        <v>1.8639729903657126E-2</v>
      </c>
      <c r="K123" s="70" t="s">
        <v>45</v>
      </c>
      <c r="L123" s="64">
        <v>0.75</v>
      </c>
      <c r="M123" s="70" t="s">
        <v>47</v>
      </c>
      <c r="N123" s="14"/>
      <c r="O123" s="70" t="s">
        <v>48</v>
      </c>
      <c r="P123" s="70" t="s">
        <v>48</v>
      </c>
      <c r="Q123" s="70" t="s">
        <v>49</v>
      </c>
      <c r="R123" s="70"/>
      <c r="S123" s="14"/>
      <c r="T123" s="15" t="s">
        <v>49</v>
      </c>
      <c r="U123" s="45" t="s">
        <v>50</v>
      </c>
      <c r="V123" s="70">
        <v>27</v>
      </c>
      <c r="W123" s="94">
        <v>0.81</v>
      </c>
      <c r="X123" s="70" t="s">
        <v>98</v>
      </c>
    </row>
    <row r="124" spans="4:24" x14ac:dyDescent="0.3">
      <c r="D124" s="70" t="s">
        <v>197</v>
      </c>
      <c r="E124" s="67">
        <v>54.009</v>
      </c>
      <c r="F124" s="68">
        <v>-0.39169999999999999</v>
      </c>
      <c r="G124" s="14"/>
      <c r="H124" s="66">
        <v>18.222609899999995</v>
      </c>
      <c r="I124" s="70" t="s">
        <v>45</v>
      </c>
      <c r="J124" s="64">
        <v>1.7424898066514947E-2</v>
      </c>
      <c r="K124" s="70" t="s">
        <v>45</v>
      </c>
      <c r="L124" s="64">
        <v>0.75</v>
      </c>
      <c r="M124" s="70" t="s">
        <v>90</v>
      </c>
      <c r="N124" s="14"/>
      <c r="O124" s="70" t="s">
        <v>49</v>
      </c>
      <c r="P124" s="70" t="s">
        <v>49</v>
      </c>
      <c r="Q124" s="70" t="s">
        <v>49</v>
      </c>
      <c r="R124" s="70"/>
      <c r="S124" s="14"/>
      <c r="T124" s="15" t="s">
        <v>49</v>
      </c>
      <c r="U124" s="45" t="s">
        <v>110</v>
      </c>
      <c r="V124" s="70">
        <v>18</v>
      </c>
      <c r="W124" s="94">
        <v>0.16</v>
      </c>
      <c r="X124" s="70" t="s">
        <v>98</v>
      </c>
    </row>
    <row r="125" spans="4:24" x14ac:dyDescent="0.3">
      <c r="D125" s="70" t="s">
        <v>198</v>
      </c>
      <c r="E125" s="67">
        <v>53.712000000000003</v>
      </c>
      <c r="F125" s="68">
        <v>-1.4039999999999999</v>
      </c>
      <c r="G125" s="14"/>
      <c r="H125" s="66">
        <v>757.34937493100006</v>
      </c>
      <c r="I125" s="70" t="s">
        <v>45</v>
      </c>
      <c r="J125" s="64">
        <v>4.5650998173355828E-2</v>
      </c>
      <c r="K125" s="70" t="s">
        <v>45</v>
      </c>
      <c r="L125" s="64">
        <v>0.75</v>
      </c>
      <c r="M125" s="70" t="s">
        <v>90</v>
      </c>
      <c r="N125" s="14"/>
      <c r="O125" s="70" t="s">
        <v>48</v>
      </c>
      <c r="P125" s="70" t="s">
        <v>48</v>
      </c>
      <c r="Q125" s="70" t="s">
        <v>49</v>
      </c>
      <c r="R125" s="70"/>
      <c r="S125" s="14"/>
      <c r="T125" s="15" t="s">
        <v>49</v>
      </c>
      <c r="U125" s="45" t="s">
        <v>50</v>
      </c>
      <c r="V125" s="70">
        <v>27</v>
      </c>
      <c r="W125" s="94">
        <v>1.98</v>
      </c>
      <c r="X125" s="70" t="s">
        <v>98</v>
      </c>
    </row>
    <row r="126" spans="4:24" x14ac:dyDescent="0.3">
      <c r="D126" s="70" t="s">
        <v>199</v>
      </c>
      <c r="E126" s="67">
        <v>53.716299999999997</v>
      </c>
      <c r="F126" s="68">
        <v>-0.49909999999999999</v>
      </c>
      <c r="G126" s="14"/>
      <c r="H126" s="66">
        <v>75.232786892000021</v>
      </c>
      <c r="I126" s="70" t="s">
        <v>45</v>
      </c>
      <c r="J126" s="64">
        <v>2.862329700621221E-2</v>
      </c>
      <c r="K126" s="70" t="s">
        <v>45</v>
      </c>
      <c r="L126" s="64">
        <v>0.75</v>
      </c>
      <c r="M126" s="70" t="s">
        <v>90</v>
      </c>
      <c r="N126" s="14"/>
      <c r="O126" s="70" t="s">
        <v>48</v>
      </c>
      <c r="P126" s="70" t="s">
        <v>48</v>
      </c>
      <c r="Q126" s="70" t="s">
        <v>49</v>
      </c>
      <c r="R126" s="70"/>
      <c r="S126" s="14"/>
      <c r="T126" s="15" t="s">
        <v>49</v>
      </c>
      <c r="U126" s="45" t="s">
        <v>50</v>
      </c>
      <c r="V126" s="70">
        <v>27</v>
      </c>
      <c r="W126" s="94">
        <v>0.46</v>
      </c>
      <c r="X126" s="70" t="s">
        <v>98</v>
      </c>
    </row>
    <row r="127" spans="4:24" x14ac:dyDescent="0.3">
      <c r="D127" s="70" t="s">
        <v>200</v>
      </c>
      <c r="E127" s="67">
        <v>53.636800000000001</v>
      </c>
      <c r="F127" s="68">
        <v>-1.1700999999999999</v>
      </c>
      <c r="G127" s="14"/>
      <c r="H127" s="66">
        <v>110.89552392600001</v>
      </c>
      <c r="I127" s="70" t="s">
        <v>45</v>
      </c>
      <c r="J127" s="64">
        <v>3.020774284464367E-2</v>
      </c>
      <c r="K127" s="70" t="s">
        <v>45</v>
      </c>
      <c r="L127" s="64">
        <v>0.75</v>
      </c>
      <c r="M127" s="70" t="s">
        <v>90</v>
      </c>
      <c r="N127" s="14"/>
      <c r="O127" s="70" t="s">
        <v>48</v>
      </c>
      <c r="P127" s="70" t="s">
        <v>48</v>
      </c>
      <c r="Q127" s="70" t="s">
        <v>48</v>
      </c>
      <c r="R127" s="70"/>
      <c r="S127" s="14"/>
      <c r="T127" s="15" t="s">
        <v>49</v>
      </c>
      <c r="U127" s="45" t="s">
        <v>50</v>
      </c>
      <c r="V127" s="70">
        <v>27</v>
      </c>
      <c r="W127" s="94">
        <v>0.39</v>
      </c>
      <c r="X127" s="70" t="s">
        <v>98</v>
      </c>
    </row>
    <row r="128" spans="4:24" x14ac:dyDescent="0.3">
      <c r="D128" s="70" t="s">
        <v>201</v>
      </c>
      <c r="E128" s="67">
        <v>53.911499999999997</v>
      </c>
      <c r="F128" s="68">
        <v>-1.663</v>
      </c>
      <c r="G128" s="14"/>
      <c r="H128" s="66">
        <v>397.67227509500009</v>
      </c>
      <c r="I128" s="70" t="s">
        <v>45</v>
      </c>
      <c r="J128" s="64">
        <v>3.5625263386877402E-2</v>
      </c>
      <c r="K128" s="70" t="s">
        <v>45</v>
      </c>
      <c r="L128" s="64">
        <v>0.75</v>
      </c>
      <c r="M128" s="70" t="s">
        <v>86</v>
      </c>
      <c r="N128" s="14"/>
      <c r="O128" s="70" t="s">
        <v>48</v>
      </c>
      <c r="P128" s="70" t="s">
        <v>48</v>
      </c>
      <c r="Q128" s="70" t="s">
        <v>49</v>
      </c>
      <c r="R128" s="70"/>
      <c r="S128" s="14"/>
      <c r="T128" s="15" t="s">
        <v>49</v>
      </c>
      <c r="U128" s="45" t="s">
        <v>50</v>
      </c>
      <c r="V128" s="70">
        <v>27</v>
      </c>
      <c r="W128" s="94">
        <v>0.92</v>
      </c>
      <c r="X128" s="70" t="s">
        <v>98</v>
      </c>
    </row>
    <row r="129" spans="4:24" x14ac:dyDescent="0.3">
      <c r="D129" s="70" t="s">
        <v>202</v>
      </c>
      <c r="E129" s="67">
        <v>53.817100000000003</v>
      </c>
      <c r="F129" s="68">
        <v>-1.9483999999999999</v>
      </c>
      <c r="G129" s="14"/>
      <c r="H129" s="66">
        <v>57.431305555555646</v>
      </c>
      <c r="I129" s="70" t="s">
        <v>46</v>
      </c>
      <c r="J129" s="64">
        <v>4.1199286598614999E-2</v>
      </c>
      <c r="K129" s="70" t="s">
        <v>45</v>
      </c>
      <c r="L129" s="64">
        <v>0.75</v>
      </c>
      <c r="M129" s="70" t="s">
        <v>90</v>
      </c>
      <c r="N129" s="14"/>
      <c r="O129" s="70" t="s">
        <v>48</v>
      </c>
      <c r="P129" s="70" t="s">
        <v>48</v>
      </c>
      <c r="Q129" s="70" t="s">
        <v>49</v>
      </c>
      <c r="R129" s="70"/>
      <c r="S129" s="14"/>
      <c r="T129" s="15" t="s">
        <v>49</v>
      </c>
      <c r="U129" s="45" t="s">
        <v>50</v>
      </c>
      <c r="V129" s="70">
        <v>14</v>
      </c>
      <c r="W129" s="94">
        <v>0.28000000000000003</v>
      </c>
      <c r="X129" s="70" t="s">
        <v>98</v>
      </c>
    </row>
    <row r="130" spans="4:24" x14ac:dyDescent="0.3">
      <c r="D130" s="70" t="s">
        <v>203</v>
      </c>
      <c r="E130" s="67">
        <v>54.072000000000003</v>
      </c>
      <c r="F130" s="68">
        <v>-1.7316</v>
      </c>
      <c r="G130" s="14"/>
      <c r="H130" s="66">
        <v>47.493932000000015</v>
      </c>
      <c r="I130" s="70" t="s">
        <v>45</v>
      </c>
      <c r="J130" s="64">
        <v>4.3219993302320174E-2</v>
      </c>
      <c r="K130" s="70" t="s">
        <v>45</v>
      </c>
      <c r="L130" s="64">
        <v>0.75</v>
      </c>
      <c r="M130" s="70" t="s">
        <v>90</v>
      </c>
      <c r="N130" s="14"/>
      <c r="O130" s="70" t="s">
        <v>48</v>
      </c>
      <c r="P130" s="70" t="s">
        <v>48</v>
      </c>
      <c r="Q130" s="70" t="s">
        <v>49</v>
      </c>
      <c r="R130" s="70"/>
      <c r="S130" s="14"/>
      <c r="T130" s="15" t="s">
        <v>49</v>
      </c>
      <c r="U130" s="45" t="s">
        <v>110</v>
      </c>
      <c r="V130" s="70">
        <v>18</v>
      </c>
      <c r="W130" s="94">
        <v>0.18</v>
      </c>
      <c r="X130" s="70" t="s">
        <v>98</v>
      </c>
    </row>
    <row r="131" spans="4:24" x14ac:dyDescent="0.3">
      <c r="D131" s="70" t="s">
        <v>204</v>
      </c>
      <c r="E131" s="67">
        <v>53.69</v>
      </c>
      <c r="F131" s="68">
        <v>-2.07E-2</v>
      </c>
      <c r="G131" s="14"/>
      <c r="H131" s="66">
        <v>46.053993720000008</v>
      </c>
      <c r="I131" s="70" t="s">
        <v>45</v>
      </c>
      <c r="J131" s="64">
        <v>3.6304837797271811E-2</v>
      </c>
      <c r="K131" s="70" t="s">
        <v>45</v>
      </c>
      <c r="L131" s="64">
        <v>0.75</v>
      </c>
      <c r="M131" s="70" t="s">
        <v>86</v>
      </c>
      <c r="N131" s="14"/>
      <c r="O131" s="70" t="s">
        <v>48</v>
      </c>
      <c r="P131" s="70" t="s">
        <v>49</v>
      </c>
      <c r="Q131" s="70" t="s">
        <v>49</v>
      </c>
      <c r="R131" s="70"/>
      <c r="S131" s="14"/>
      <c r="T131" s="15" t="s">
        <v>49</v>
      </c>
      <c r="U131" s="45" t="s">
        <v>110</v>
      </c>
      <c r="V131" s="70">
        <v>27</v>
      </c>
      <c r="W131" s="94">
        <v>0.09</v>
      </c>
      <c r="X131" s="70" t="s">
        <v>98</v>
      </c>
    </row>
    <row r="132" spans="4:24" x14ac:dyDescent="0.3">
      <c r="D132" s="70" t="s">
        <v>205</v>
      </c>
      <c r="E132" s="67">
        <v>54.245699999999999</v>
      </c>
      <c r="F132" s="68">
        <v>-0.79679999999999995</v>
      </c>
      <c r="G132" s="14"/>
      <c r="H132" s="66">
        <v>154.16387646100003</v>
      </c>
      <c r="I132" s="70" t="s">
        <v>45</v>
      </c>
      <c r="J132" s="64">
        <v>4.5772633208493022E-2</v>
      </c>
      <c r="K132" s="70" t="s">
        <v>45</v>
      </c>
      <c r="L132" s="64">
        <v>0.75</v>
      </c>
      <c r="M132" s="70" t="s">
        <v>86</v>
      </c>
      <c r="N132" s="14"/>
      <c r="O132" s="70" t="s">
        <v>49</v>
      </c>
      <c r="P132" s="70" t="s">
        <v>49</v>
      </c>
      <c r="Q132" s="70" t="s">
        <v>49</v>
      </c>
      <c r="R132" s="70"/>
      <c r="S132" s="14"/>
      <c r="T132" s="15" t="s">
        <v>49</v>
      </c>
      <c r="U132" s="45" t="s">
        <v>50</v>
      </c>
      <c r="V132" s="70">
        <v>27</v>
      </c>
      <c r="W132" s="94">
        <v>0.41</v>
      </c>
      <c r="X132" s="70" t="s">
        <v>98</v>
      </c>
    </row>
    <row r="133" spans="4:24" x14ac:dyDescent="0.3">
      <c r="D133" s="70" t="s">
        <v>206</v>
      </c>
      <c r="E133" s="67">
        <v>53.92</v>
      </c>
      <c r="F133" s="68">
        <v>-0.78649999999999998</v>
      </c>
      <c r="G133" s="14"/>
      <c r="H133" s="66">
        <v>311.46506120400016</v>
      </c>
      <c r="I133" s="70" t="s">
        <v>45</v>
      </c>
      <c r="J133" s="64">
        <v>2.282317996077346E-2</v>
      </c>
      <c r="K133" s="70" t="s">
        <v>45</v>
      </c>
      <c r="L133" s="64">
        <v>0.75</v>
      </c>
      <c r="M133" s="70" t="s">
        <v>86</v>
      </c>
      <c r="N133" s="14"/>
      <c r="O133" s="70" t="s">
        <v>48</v>
      </c>
      <c r="P133" s="70" t="s">
        <v>48</v>
      </c>
      <c r="Q133" s="70" t="s">
        <v>49</v>
      </c>
      <c r="R133" s="70"/>
      <c r="S133" s="14"/>
      <c r="T133" s="15" t="s">
        <v>48</v>
      </c>
      <c r="U133" s="45" t="s">
        <v>50</v>
      </c>
      <c r="V133" s="70">
        <v>27</v>
      </c>
      <c r="W133" s="94">
        <v>0.81</v>
      </c>
      <c r="X133" s="70" t="s">
        <v>207</v>
      </c>
    </row>
    <row r="134" spans="4:24" x14ac:dyDescent="0.3">
      <c r="D134" s="70" t="s">
        <v>208</v>
      </c>
      <c r="E134" s="67">
        <v>53.905099999999997</v>
      </c>
      <c r="F134" s="68">
        <v>-1.6035999999999999</v>
      </c>
      <c r="G134" s="14"/>
      <c r="H134" s="66">
        <v>65.535878585000006</v>
      </c>
      <c r="I134" s="70" t="s">
        <v>45</v>
      </c>
      <c r="J134" s="64">
        <v>2.7914738658764527E-2</v>
      </c>
      <c r="K134" s="70" t="s">
        <v>45</v>
      </c>
      <c r="L134" s="64">
        <v>0.75</v>
      </c>
      <c r="M134" s="70" t="s">
        <v>47</v>
      </c>
      <c r="N134" s="14"/>
      <c r="O134" s="70" t="s">
        <v>49</v>
      </c>
      <c r="P134" s="70" t="s">
        <v>48</v>
      </c>
      <c r="Q134" s="70" t="s">
        <v>49</v>
      </c>
      <c r="R134" s="70"/>
      <c r="S134" s="14"/>
      <c r="T134" s="15" t="s">
        <v>49</v>
      </c>
      <c r="U134" s="45" t="s">
        <v>136</v>
      </c>
      <c r="V134" s="70">
        <v>27</v>
      </c>
      <c r="W134" s="94">
        <v>0.28000000000000003</v>
      </c>
      <c r="X134" s="70" t="s">
        <v>207</v>
      </c>
    </row>
    <row r="135" spans="4:24" x14ac:dyDescent="0.3">
      <c r="D135" s="70" t="s">
        <v>209</v>
      </c>
      <c r="E135" s="67">
        <v>53.984499999999997</v>
      </c>
      <c r="F135" s="68">
        <v>-1.125</v>
      </c>
      <c r="G135" s="14"/>
      <c r="H135" s="66">
        <v>560.04862783700014</v>
      </c>
      <c r="I135" s="70" t="s">
        <v>45</v>
      </c>
      <c r="J135" s="64">
        <v>3.1333693369308739E-2</v>
      </c>
      <c r="K135" s="70" t="s">
        <v>45</v>
      </c>
      <c r="L135" s="64">
        <v>0.75</v>
      </c>
      <c r="M135" s="70" t="s">
        <v>47</v>
      </c>
      <c r="N135" s="14"/>
      <c r="O135" s="70" t="s">
        <v>48</v>
      </c>
      <c r="P135" s="70" t="s">
        <v>48</v>
      </c>
      <c r="Q135" s="70" t="s">
        <v>49</v>
      </c>
      <c r="R135" s="70"/>
      <c r="S135" s="14"/>
      <c r="T135" s="15" t="s">
        <v>48</v>
      </c>
      <c r="U135" s="45" t="s">
        <v>50</v>
      </c>
      <c r="V135" s="70">
        <v>27</v>
      </c>
      <c r="W135" s="94">
        <v>1.73</v>
      </c>
      <c r="X135" s="70" t="s">
        <v>207</v>
      </c>
    </row>
    <row r="136" spans="4:24" x14ac:dyDescent="0.3">
      <c r="D136" s="70" t="s">
        <v>210</v>
      </c>
      <c r="E136" s="67">
        <v>53.734000000000002</v>
      </c>
      <c r="F136" s="68">
        <v>-1.9863</v>
      </c>
      <c r="G136" s="14"/>
      <c r="H136" s="66">
        <v>72.740424998000023</v>
      </c>
      <c r="I136" s="70" t="s">
        <v>45</v>
      </c>
      <c r="J136" s="64">
        <v>3.7206997881351608E-2</v>
      </c>
      <c r="K136" s="70" t="s">
        <v>45</v>
      </c>
      <c r="L136" s="64">
        <v>0.75</v>
      </c>
      <c r="M136" s="70" t="s">
        <v>90</v>
      </c>
      <c r="N136" s="14"/>
      <c r="O136" s="70" t="s">
        <v>48</v>
      </c>
      <c r="P136" s="70" t="s">
        <v>48</v>
      </c>
      <c r="Q136" s="70" t="s">
        <v>49</v>
      </c>
      <c r="R136" s="70"/>
      <c r="S136" s="14"/>
      <c r="T136" s="15" t="s">
        <v>49</v>
      </c>
      <c r="U136" s="45" t="s">
        <v>50</v>
      </c>
      <c r="V136" s="70">
        <v>18</v>
      </c>
      <c r="W136" s="94">
        <v>0.35</v>
      </c>
      <c r="X136" s="70" t="s">
        <v>207</v>
      </c>
    </row>
    <row r="137" spans="4:24" x14ac:dyDescent="0.3">
      <c r="D137" s="70" t="s">
        <v>211</v>
      </c>
      <c r="E137" s="67">
        <v>53.299100000000003</v>
      </c>
      <c r="F137" s="68">
        <v>-1.3291999999999999</v>
      </c>
      <c r="G137" s="14"/>
      <c r="H137" s="66">
        <v>62.435286552999983</v>
      </c>
      <c r="I137" s="70" t="s">
        <v>45</v>
      </c>
      <c r="J137" s="64">
        <v>3.2068105467552205E-2</v>
      </c>
      <c r="K137" s="70" t="s">
        <v>45</v>
      </c>
      <c r="L137" s="64">
        <v>0.75</v>
      </c>
      <c r="M137" s="70" t="s">
        <v>90</v>
      </c>
      <c r="N137" s="14"/>
      <c r="O137" s="70" t="s">
        <v>48</v>
      </c>
      <c r="P137" s="70" t="s">
        <v>48</v>
      </c>
      <c r="Q137" s="70" t="s">
        <v>49</v>
      </c>
      <c r="R137" s="70"/>
      <c r="S137" s="14"/>
      <c r="T137" s="15" t="s">
        <v>49</v>
      </c>
      <c r="U137" s="45" t="s">
        <v>84</v>
      </c>
      <c r="V137" s="70">
        <v>27</v>
      </c>
      <c r="W137" s="94">
        <v>0.2</v>
      </c>
      <c r="X137" s="70" t="s">
        <v>207</v>
      </c>
    </row>
    <row r="138" spans="4:24" x14ac:dyDescent="0.3">
      <c r="D138" s="70" t="s">
        <v>212</v>
      </c>
      <c r="E138" s="67">
        <v>54.3949</v>
      </c>
      <c r="F138" s="68">
        <v>-1.7202999999999999</v>
      </c>
      <c r="G138" s="14"/>
      <c r="H138" s="66">
        <v>164.61724085300008</v>
      </c>
      <c r="I138" s="70" t="s">
        <v>45</v>
      </c>
      <c r="J138" s="64">
        <v>2.7338585277239213E-2</v>
      </c>
      <c r="K138" s="70" t="s">
        <v>45</v>
      </c>
      <c r="L138" s="64">
        <v>0.75</v>
      </c>
      <c r="M138" s="70" t="s">
        <v>90</v>
      </c>
      <c r="N138" s="14"/>
      <c r="O138" s="70" t="s">
        <v>48</v>
      </c>
      <c r="P138" s="70" t="s">
        <v>48</v>
      </c>
      <c r="Q138" s="70" t="s">
        <v>49</v>
      </c>
      <c r="R138" s="70"/>
      <c r="S138" s="14"/>
      <c r="T138" s="15" t="s">
        <v>49</v>
      </c>
      <c r="U138" s="45" t="s">
        <v>50</v>
      </c>
      <c r="V138" s="70">
        <v>18</v>
      </c>
      <c r="W138" s="94">
        <v>0.56999999999999995</v>
      </c>
      <c r="X138" s="70" t="s">
        <v>207</v>
      </c>
    </row>
    <row r="139" spans="4:24" x14ac:dyDescent="0.3">
      <c r="D139" s="70" t="s">
        <v>213</v>
      </c>
      <c r="E139" s="67">
        <v>53.681399999999996</v>
      </c>
      <c r="F139" s="68">
        <v>-1.9328000000000001</v>
      </c>
      <c r="G139" s="14"/>
      <c r="H139" s="66">
        <v>32.96597848799999</v>
      </c>
      <c r="I139" s="70" t="s">
        <v>45</v>
      </c>
      <c r="J139" s="64">
        <v>3.0675386060118798E-2</v>
      </c>
      <c r="K139" s="70" t="s">
        <v>45</v>
      </c>
      <c r="L139" s="64">
        <v>0.75</v>
      </c>
      <c r="M139" s="70" t="s">
        <v>90</v>
      </c>
      <c r="N139" s="14"/>
      <c r="O139" s="70" t="s">
        <v>49</v>
      </c>
      <c r="P139" s="70" t="s">
        <v>48</v>
      </c>
      <c r="Q139" s="70" t="s">
        <v>49</v>
      </c>
      <c r="R139" s="70"/>
      <c r="S139" s="14"/>
      <c r="T139" s="15" t="s">
        <v>49</v>
      </c>
      <c r="U139" s="45" t="s">
        <v>110</v>
      </c>
      <c r="V139" s="70">
        <v>18</v>
      </c>
      <c r="W139" s="94">
        <v>0.16</v>
      </c>
      <c r="X139" s="70" t="s">
        <v>207</v>
      </c>
    </row>
    <row r="140" spans="4:24" x14ac:dyDescent="0.3">
      <c r="D140" s="70" t="s">
        <v>214</v>
      </c>
      <c r="E140" s="67">
        <v>54.3324</v>
      </c>
      <c r="F140" s="68">
        <v>-1.4547000000000001</v>
      </c>
      <c r="G140" s="14"/>
      <c r="H140" s="66">
        <v>163.64491111111113</v>
      </c>
      <c r="I140" s="70" t="s">
        <v>46</v>
      </c>
      <c r="J140" s="64">
        <v>1.8802813978191592E-2</v>
      </c>
      <c r="K140" s="70" t="s">
        <v>45</v>
      </c>
      <c r="L140" s="64">
        <v>0.75</v>
      </c>
      <c r="M140" s="70" t="s">
        <v>90</v>
      </c>
      <c r="N140" s="14"/>
      <c r="O140" s="70" t="s">
        <v>49</v>
      </c>
      <c r="P140" s="70" t="s">
        <v>49</v>
      </c>
      <c r="Q140" s="70" t="s">
        <v>49</v>
      </c>
      <c r="R140" s="70"/>
      <c r="S140" s="14"/>
      <c r="T140" s="15" t="s">
        <v>49</v>
      </c>
      <c r="U140" s="45" t="s">
        <v>50</v>
      </c>
      <c r="V140" s="70">
        <v>18</v>
      </c>
      <c r="W140" s="94">
        <v>0</v>
      </c>
      <c r="X140" s="70" t="s">
        <v>207</v>
      </c>
    </row>
    <row r="141" spans="4:24" x14ac:dyDescent="0.3">
      <c r="D141" s="70" t="s">
        <v>215</v>
      </c>
      <c r="E141" s="67">
        <v>54.234000000000002</v>
      </c>
      <c r="F141" s="68">
        <v>-0.45290000000000002</v>
      </c>
      <c r="G141" s="14"/>
      <c r="H141" s="66">
        <v>262.65946479600018</v>
      </c>
      <c r="I141" s="70" t="s">
        <v>45</v>
      </c>
      <c r="J141" s="64">
        <v>2.8969850359929026E-2</v>
      </c>
      <c r="K141" s="70" t="s">
        <v>45</v>
      </c>
      <c r="L141" s="64">
        <v>0.75</v>
      </c>
      <c r="M141" s="70" t="s">
        <v>86</v>
      </c>
      <c r="N141" s="14"/>
      <c r="O141" s="70" t="s">
        <v>49</v>
      </c>
      <c r="P141" s="70" t="s">
        <v>48</v>
      </c>
      <c r="Q141" s="70" t="s">
        <v>49</v>
      </c>
      <c r="R141" s="70"/>
      <c r="S141" s="14"/>
      <c r="T141" s="15" t="s">
        <v>48</v>
      </c>
      <c r="U141" s="45" t="s">
        <v>50</v>
      </c>
      <c r="V141" s="70">
        <v>27</v>
      </c>
      <c r="W141" s="94">
        <v>2.04</v>
      </c>
      <c r="X141" s="70" t="s">
        <v>207</v>
      </c>
    </row>
    <row r="142" spans="4:24" x14ac:dyDescent="0.3">
      <c r="D142" s="70" t="s">
        <v>216</v>
      </c>
      <c r="E142" s="67">
        <v>53.792499999999997</v>
      </c>
      <c r="F142" s="68">
        <v>-1.2055</v>
      </c>
      <c r="G142" s="14"/>
      <c r="H142" s="66">
        <v>351.4981151399997</v>
      </c>
      <c r="I142" s="70" t="s">
        <v>45</v>
      </c>
      <c r="J142" s="64">
        <v>5.1162987541490942E-2</v>
      </c>
      <c r="K142" s="70" t="s">
        <v>45</v>
      </c>
      <c r="L142" s="64">
        <v>0.75</v>
      </c>
      <c r="M142" s="70" t="s">
        <v>86</v>
      </c>
      <c r="N142" s="14"/>
      <c r="O142" s="70" t="s">
        <v>48</v>
      </c>
      <c r="P142" s="70" t="s">
        <v>48</v>
      </c>
      <c r="Q142" s="70" t="s">
        <v>49</v>
      </c>
      <c r="R142" s="70"/>
      <c r="S142" s="14"/>
      <c r="T142" s="15" t="s">
        <v>49</v>
      </c>
      <c r="U142" s="45" t="s">
        <v>50</v>
      </c>
      <c r="V142" s="70">
        <v>27</v>
      </c>
      <c r="W142" s="94">
        <v>0.56000000000000005</v>
      </c>
      <c r="X142" s="70" t="s">
        <v>207</v>
      </c>
    </row>
    <row r="143" spans="4:24" x14ac:dyDescent="0.3">
      <c r="D143" s="70" t="s">
        <v>217</v>
      </c>
      <c r="E143" s="67">
        <v>53.554200000000002</v>
      </c>
      <c r="F143" s="68">
        <v>-1.5563</v>
      </c>
      <c r="G143" s="14"/>
      <c r="H143" s="66">
        <v>36.682731758000017</v>
      </c>
      <c r="I143" s="70" t="s">
        <v>45</v>
      </c>
      <c r="J143" s="64">
        <v>2.9731843089482304E-2</v>
      </c>
      <c r="K143" s="70" t="s">
        <v>45</v>
      </c>
      <c r="L143" s="64">
        <v>0.75</v>
      </c>
      <c r="M143" s="70" t="s">
        <v>90</v>
      </c>
      <c r="N143" s="14"/>
      <c r="O143" s="70" t="s">
        <v>48</v>
      </c>
      <c r="P143" s="70" t="s">
        <v>48</v>
      </c>
      <c r="Q143" s="70" t="s">
        <v>49</v>
      </c>
      <c r="R143" s="70"/>
      <c r="S143" s="14"/>
      <c r="T143" s="15" t="s">
        <v>49</v>
      </c>
      <c r="U143" s="45" t="s">
        <v>110</v>
      </c>
      <c r="V143" s="70">
        <v>14</v>
      </c>
      <c r="W143" s="94">
        <v>0.42</v>
      </c>
      <c r="X143" s="70" t="s">
        <v>207</v>
      </c>
    </row>
    <row r="144" spans="4:24" x14ac:dyDescent="0.3">
      <c r="D144" s="70" t="s">
        <v>218</v>
      </c>
      <c r="E144" s="67">
        <v>53.792299999999997</v>
      </c>
      <c r="F144" s="68">
        <v>-0.45669999999999999</v>
      </c>
      <c r="G144" s="14"/>
      <c r="H144" s="66">
        <v>43.647372003000022</v>
      </c>
      <c r="I144" s="70" t="s">
        <v>45</v>
      </c>
      <c r="J144" s="64">
        <v>1.6755087674115623E-2</v>
      </c>
      <c r="K144" s="70" t="s">
        <v>45</v>
      </c>
      <c r="L144" s="64">
        <v>0.75</v>
      </c>
      <c r="M144" s="70" t="s">
        <v>90</v>
      </c>
      <c r="N144" s="14"/>
      <c r="O144" s="70" t="s">
        <v>49</v>
      </c>
      <c r="P144" s="70" t="s">
        <v>49</v>
      </c>
      <c r="Q144" s="70" t="s">
        <v>49</v>
      </c>
      <c r="R144" s="70"/>
      <c r="S144" s="14"/>
      <c r="T144" s="15" t="s">
        <v>49</v>
      </c>
      <c r="U144" s="45" t="s">
        <v>50</v>
      </c>
      <c r="V144" s="70">
        <v>18</v>
      </c>
      <c r="W144" s="94">
        <v>0.33</v>
      </c>
      <c r="X144" s="70" t="s">
        <v>207</v>
      </c>
    </row>
    <row r="145" spans="4:24" x14ac:dyDescent="0.3">
      <c r="D145" s="70" t="s">
        <v>219</v>
      </c>
      <c r="E145" s="67">
        <v>53.983600000000003</v>
      </c>
      <c r="F145" s="68">
        <v>-0.2276</v>
      </c>
      <c r="G145" s="14"/>
      <c r="H145" s="66">
        <v>40.303624094999968</v>
      </c>
      <c r="I145" s="70" t="s">
        <v>45</v>
      </c>
      <c r="J145" s="64">
        <v>1.2914264395306284E-2</v>
      </c>
      <c r="K145" s="70" t="s">
        <v>45</v>
      </c>
      <c r="L145" s="64">
        <v>0.75</v>
      </c>
      <c r="M145" s="70" t="s">
        <v>70</v>
      </c>
      <c r="N145" s="14"/>
      <c r="O145" s="70" t="s">
        <v>49</v>
      </c>
      <c r="P145" s="70" t="s">
        <v>49</v>
      </c>
      <c r="Q145" s="70" t="s">
        <v>49</v>
      </c>
      <c r="R145" s="70"/>
      <c r="S145" s="14"/>
      <c r="T145" s="15" t="s">
        <v>49</v>
      </c>
      <c r="U145" s="45" t="s">
        <v>50</v>
      </c>
      <c r="V145" s="70">
        <v>18</v>
      </c>
      <c r="W145" s="94">
        <v>0.76</v>
      </c>
      <c r="X145" s="70" t="s">
        <v>207</v>
      </c>
    </row>
    <row r="146" spans="4:24" x14ac:dyDescent="0.3">
      <c r="D146" s="70" t="s">
        <v>220</v>
      </c>
      <c r="E146" s="67">
        <v>53.691800000000001</v>
      </c>
      <c r="F146" s="68">
        <v>-1.0410999999999999</v>
      </c>
      <c r="G146" s="14"/>
      <c r="H146" s="66">
        <v>135.19796003500002</v>
      </c>
      <c r="I146" s="70" t="s">
        <v>45</v>
      </c>
      <c r="J146" s="64">
        <v>3.5399401352267067E-2</v>
      </c>
      <c r="K146" s="70" t="s">
        <v>45</v>
      </c>
      <c r="L146" s="64">
        <v>0.75</v>
      </c>
      <c r="M146" s="70" t="s">
        <v>90</v>
      </c>
      <c r="N146" s="14"/>
      <c r="O146" s="70" t="s">
        <v>48</v>
      </c>
      <c r="P146" s="70" t="s">
        <v>48</v>
      </c>
      <c r="Q146" s="70" t="s">
        <v>49</v>
      </c>
      <c r="R146" s="70"/>
      <c r="S146" s="14"/>
      <c r="T146" s="15" t="s">
        <v>49</v>
      </c>
      <c r="U146" s="45" t="s">
        <v>50</v>
      </c>
      <c r="V146" s="70">
        <v>27</v>
      </c>
      <c r="W146" s="94">
        <v>0.46</v>
      </c>
      <c r="X146" s="70" t="s">
        <v>207</v>
      </c>
    </row>
    <row r="147" spans="4:24" x14ac:dyDescent="0.3">
      <c r="D147" s="70" t="s">
        <v>221</v>
      </c>
      <c r="E147" s="67">
        <v>53.989100000000001</v>
      </c>
      <c r="F147" s="68">
        <v>-0.92400000000000004</v>
      </c>
      <c r="G147" s="14"/>
      <c r="H147" s="66">
        <v>122.78999445600002</v>
      </c>
      <c r="I147" s="70" t="s">
        <v>45</v>
      </c>
      <c r="J147" s="64">
        <v>2.5864769830289711E-2</v>
      </c>
      <c r="K147" s="70" t="s">
        <v>45</v>
      </c>
      <c r="L147" s="64">
        <v>0.75</v>
      </c>
      <c r="M147" s="70" t="s">
        <v>86</v>
      </c>
      <c r="N147" s="14"/>
      <c r="O147" s="70" t="s">
        <v>48</v>
      </c>
      <c r="P147" s="70" t="s">
        <v>49</v>
      </c>
      <c r="Q147" s="70" t="s">
        <v>49</v>
      </c>
      <c r="R147" s="70"/>
      <c r="S147" s="14"/>
      <c r="T147" s="15" t="s">
        <v>49</v>
      </c>
      <c r="U147" s="45" t="s">
        <v>84</v>
      </c>
      <c r="V147" s="70">
        <v>18</v>
      </c>
      <c r="W147" s="94">
        <v>0.61</v>
      </c>
      <c r="X147" s="70" t="s">
        <v>207</v>
      </c>
    </row>
    <row r="148" spans="4:24" x14ac:dyDescent="0.3">
      <c r="D148" s="70" t="s">
        <v>222</v>
      </c>
      <c r="E148" s="67">
        <v>53.709400000000002</v>
      </c>
      <c r="F148" s="68">
        <v>-1.4674</v>
      </c>
      <c r="G148" s="14"/>
      <c r="H148" s="66">
        <v>229.01605697700006</v>
      </c>
      <c r="I148" s="70" t="s">
        <v>45</v>
      </c>
      <c r="J148" s="64">
        <v>2.6551936755750107E-2</v>
      </c>
      <c r="K148" s="70" t="s">
        <v>45</v>
      </c>
      <c r="L148" s="64">
        <v>0.75</v>
      </c>
      <c r="M148" s="70" t="s">
        <v>47</v>
      </c>
      <c r="N148" s="14"/>
      <c r="O148" s="70" t="s">
        <v>49</v>
      </c>
      <c r="P148" s="70" t="s">
        <v>48</v>
      </c>
      <c r="Q148" s="70" t="s">
        <v>49</v>
      </c>
      <c r="R148" s="70"/>
      <c r="S148" s="14"/>
      <c r="T148" s="15" t="s">
        <v>49</v>
      </c>
      <c r="U148" s="45" t="s">
        <v>50</v>
      </c>
      <c r="V148" s="70">
        <v>27</v>
      </c>
      <c r="W148" s="94">
        <v>0.5</v>
      </c>
      <c r="X148" s="70" t="s">
        <v>207</v>
      </c>
    </row>
    <row r="149" spans="4:24" x14ac:dyDescent="0.3">
      <c r="D149" s="70" t="s">
        <v>223</v>
      </c>
      <c r="E149" s="67">
        <v>53.206299999999999</v>
      </c>
      <c r="F149" s="68">
        <v>-1.3125</v>
      </c>
      <c r="G149" s="14"/>
      <c r="H149" s="66">
        <v>111.04978929599999</v>
      </c>
      <c r="I149" s="70" t="s">
        <v>45</v>
      </c>
      <c r="J149" s="64">
        <v>8.3931516360063504E-2</v>
      </c>
      <c r="K149" s="70" t="s">
        <v>45</v>
      </c>
      <c r="L149" s="64">
        <v>0.75</v>
      </c>
      <c r="M149" s="70" t="s">
        <v>90</v>
      </c>
      <c r="N149" s="14"/>
      <c r="O149" s="70" t="s">
        <v>49</v>
      </c>
      <c r="P149" s="70" t="s">
        <v>49</v>
      </c>
      <c r="Q149" s="70" t="s">
        <v>49</v>
      </c>
      <c r="R149" s="70"/>
      <c r="S149" s="14"/>
      <c r="T149" s="15" t="s">
        <v>49</v>
      </c>
      <c r="U149" s="45" t="s">
        <v>50</v>
      </c>
      <c r="V149" s="70">
        <v>14</v>
      </c>
      <c r="W149" s="94">
        <v>0.39</v>
      </c>
      <c r="X149" s="70" t="s">
        <v>207</v>
      </c>
    </row>
    <row r="150" spans="4:24" x14ac:dyDescent="0.3">
      <c r="D150" s="70" t="s">
        <v>224</v>
      </c>
      <c r="E150" s="67">
        <v>53.474299999999999</v>
      </c>
      <c r="F150" s="68">
        <v>-1.5629999999999999</v>
      </c>
      <c r="G150" s="14"/>
      <c r="H150" s="66">
        <v>128.03992438199995</v>
      </c>
      <c r="I150" s="70" t="s">
        <v>45</v>
      </c>
      <c r="J150" s="64">
        <v>3.3395188466707693E-2</v>
      </c>
      <c r="K150" s="70" t="s">
        <v>45</v>
      </c>
      <c r="L150" s="64">
        <v>0.75</v>
      </c>
      <c r="M150" s="70" t="s">
        <v>90</v>
      </c>
      <c r="N150" s="14"/>
      <c r="O150" s="70" t="s">
        <v>48</v>
      </c>
      <c r="P150" s="70" t="s">
        <v>49</v>
      </c>
      <c r="Q150" s="70" t="s">
        <v>49</v>
      </c>
      <c r="R150" s="70"/>
      <c r="S150" s="14"/>
      <c r="T150" s="15" t="s">
        <v>48</v>
      </c>
      <c r="U150" s="45" t="s">
        <v>50</v>
      </c>
      <c r="V150" s="70">
        <v>14</v>
      </c>
      <c r="W150" s="94">
        <v>0.97</v>
      </c>
      <c r="X150" s="70" t="s">
        <v>207</v>
      </c>
    </row>
    <row r="151" spans="4:24" x14ac:dyDescent="0.3">
      <c r="D151" s="70" t="s">
        <v>225</v>
      </c>
      <c r="E151" s="67">
        <v>53.878900000000002</v>
      </c>
      <c r="F151" s="68">
        <v>-1.246</v>
      </c>
      <c r="G151" s="14"/>
      <c r="H151" s="66">
        <v>128.30243302500006</v>
      </c>
      <c r="I151" s="70" t="s">
        <v>45</v>
      </c>
      <c r="J151" s="64">
        <v>2.1211403256508613E-2</v>
      </c>
      <c r="K151" s="70" t="s">
        <v>45</v>
      </c>
      <c r="L151" s="64">
        <v>0.75</v>
      </c>
      <c r="M151" s="70" t="s">
        <v>90</v>
      </c>
      <c r="N151" s="14"/>
      <c r="O151" s="70" t="s">
        <v>49</v>
      </c>
      <c r="P151" s="70" t="s">
        <v>48</v>
      </c>
      <c r="Q151" s="70" t="s">
        <v>49</v>
      </c>
      <c r="R151" s="70"/>
      <c r="S151" s="14"/>
      <c r="T151" s="15" t="s">
        <v>49</v>
      </c>
      <c r="U151" s="45" t="s">
        <v>50</v>
      </c>
      <c r="V151" s="70">
        <v>27</v>
      </c>
      <c r="W151" s="94">
        <v>0.46</v>
      </c>
      <c r="X151" s="70" t="s">
        <v>207</v>
      </c>
    </row>
    <row r="152" spans="4:24" x14ac:dyDescent="0.3">
      <c r="D152" s="70" t="s">
        <v>226</v>
      </c>
      <c r="E152" s="67">
        <v>53.879399999999997</v>
      </c>
      <c r="F152" s="68">
        <v>-1.248</v>
      </c>
      <c r="G152" s="14"/>
      <c r="H152" s="66">
        <v>111.728114576</v>
      </c>
      <c r="I152" s="70" t="s">
        <v>45</v>
      </c>
      <c r="J152" s="64">
        <v>2.4204095675056093E-2</v>
      </c>
      <c r="K152" s="70" t="s">
        <v>45</v>
      </c>
      <c r="L152" s="64">
        <v>0.75</v>
      </c>
      <c r="M152" s="70" t="s">
        <v>66</v>
      </c>
      <c r="N152" s="14"/>
      <c r="O152" s="70" t="s">
        <v>49</v>
      </c>
      <c r="P152" s="70" t="s">
        <v>49</v>
      </c>
      <c r="Q152" s="70" t="s">
        <v>49</v>
      </c>
      <c r="R152" s="70"/>
      <c r="S152" s="14"/>
      <c r="T152" s="15" t="s">
        <v>49</v>
      </c>
      <c r="U152" s="45" t="s">
        <v>50</v>
      </c>
      <c r="V152" s="70">
        <v>27</v>
      </c>
      <c r="W152" s="94">
        <v>0.44</v>
      </c>
      <c r="X152" s="70" t="s">
        <v>207</v>
      </c>
    </row>
    <row r="153" spans="4:24" x14ac:dyDescent="0.3">
      <c r="D153" s="70" t="s">
        <v>227</v>
      </c>
      <c r="E153" s="67">
        <v>54.217700000000001</v>
      </c>
      <c r="F153" s="68">
        <v>-1.3331999999999999</v>
      </c>
      <c r="G153" s="14"/>
      <c r="H153" s="66">
        <v>239.46921810400022</v>
      </c>
      <c r="I153" s="70" t="s">
        <v>45</v>
      </c>
      <c r="J153" s="64">
        <v>4.3359670812347859E-2</v>
      </c>
      <c r="K153" s="70" t="s">
        <v>45</v>
      </c>
      <c r="L153" s="64">
        <v>0.75</v>
      </c>
      <c r="M153" s="70" t="s">
        <v>86</v>
      </c>
      <c r="N153" s="14"/>
      <c r="O153" s="70" t="s">
        <v>49</v>
      </c>
      <c r="P153" s="70" t="s">
        <v>48</v>
      </c>
      <c r="Q153" s="70" t="s">
        <v>49</v>
      </c>
      <c r="R153" s="70"/>
      <c r="S153" s="14"/>
      <c r="T153" s="15" t="s">
        <v>49</v>
      </c>
      <c r="U153" s="45" t="s">
        <v>50</v>
      </c>
      <c r="V153" s="70">
        <v>18</v>
      </c>
      <c r="W153" s="94">
        <v>0.75</v>
      </c>
      <c r="X153" s="70" t="s">
        <v>207</v>
      </c>
    </row>
    <row r="154" spans="4:24" x14ac:dyDescent="0.3">
      <c r="D154" s="70" t="s">
        <v>228</v>
      </c>
      <c r="E154" s="67">
        <v>53.622700000000002</v>
      </c>
      <c r="F154" s="68">
        <v>-0.97670000000000001</v>
      </c>
      <c r="G154" s="14"/>
      <c r="H154" s="66">
        <v>851.62979897500009</v>
      </c>
      <c r="I154" s="70" t="s">
        <v>45</v>
      </c>
      <c r="J154" s="64">
        <v>3.8232609046553144E-2</v>
      </c>
      <c r="K154" s="70" t="s">
        <v>45</v>
      </c>
      <c r="L154" s="64">
        <v>0.75</v>
      </c>
      <c r="M154" s="70" t="s">
        <v>47</v>
      </c>
      <c r="N154" s="14"/>
      <c r="O154" s="70" t="s">
        <v>48</v>
      </c>
      <c r="P154" s="70" t="s">
        <v>48</v>
      </c>
      <c r="Q154" s="70" t="s">
        <v>49</v>
      </c>
      <c r="R154" s="70"/>
      <c r="S154" s="14"/>
      <c r="T154" s="15" t="s">
        <v>49</v>
      </c>
      <c r="U154" s="45" t="s">
        <v>191</v>
      </c>
      <c r="V154" s="70">
        <v>27</v>
      </c>
      <c r="W154" s="94">
        <v>1.82</v>
      </c>
      <c r="X154" s="70" t="s">
        <v>207</v>
      </c>
    </row>
    <row r="155" spans="4:24" x14ac:dyDescent="0.3">
      <c r="D155" s="70" t="s">
        <v>229</v>
      </c>
      <c r="E155" s="67">
        <v>54.225700000000003</v>
      </c>
      <c r="F155" s="68">
        <v>-0.72250000000000003</v>
      </c>
      <c r="G155" s="14"/>
      <c r="H155" s="66">
        <f>150.4439255-3.61390555555554</f>
        <v>146.83001994444447</v>
      </c>
      <c r="I155" s="70" t="s">
        <v>46</v>
      </c>
      <c r="J155" s="64">
        <v>2.6016188679847955E-2</v>
      </c>
      <c r="K155" s="70" t="s">
        <v>45</v>
      </c>
      <c r="L155" s="64">
        <v>0.75</v>
      </c>
      <c r="M155" s="70" t="s">
        <v>86</v>
      </c>
      <c r="N155" s="14"/>
      <c r="O155" s="70" t="s">
        <v>48</v>
      </c>
      <c r="P155" s="70" t="s">
        <v>49</v>
      </c>
      <c r="Q155" s="70" t="s">
        <v>49</v>
      </c>
      <c r="R155" s="70"/>
      <c r="S155" s="14"/>
      <c r="T155" s="15" t="s">
        <v>49</v>
      </c>
      <c r="U155" s="45" t="s">
        <v>84</v>
      </c>
      <c r="V155" s="70">
        <v>18</v>
      </c>
      <c r="W155" s="94">
        <v>0.44</v>
      </c>
      <c r="X155" s="70" t="s">
        <v>207</v>
      </c>
    </row>
    <row r="156" spans="4:24" x14ac:dyDescent="0.3">
      <c r="D156" s="70" t="s">
        <v>230</v>
      </c>
      <c r="E156" s="67">
        <v>53.906999999999996</v>
      </c>
      <c r="F156" s="68">
        <v>-1.3162</v>
      </c>
      <c r="G156" s="14"/>
      <c r="H156" s="66">
        <v>165.959907122</v>
      </c>
      <c r="I156" s="70" t="s">
        <v>45</v>
      </c>
      <c r="J156" s="64">
        <v>4.3845800690130533E-2</v>
      </c>
      <c r="K156" s="70" t="s">
        <v>45</v>
      </c>
      <c r="L156" s="64">
        <v>0.75</v>
      </c>
      <c r="M156" s="70" t="s">
        <v>86</v>
      </c>
      <c r="N156" s="14"/>
      <c r="O156" s="70" t="s">
        <v>48</v>
      </c>
      <c r="P156" s="70" t="s">
        <v>48</v>
      </c>
      <c r="Q156" s="70" t="s">
        <v>49</v>
      </c>
      <c r="R156" s="70"/>
      <c r="S156" s="14"/>
      <c r="T156" s="15" t="s">
        <v>49</v>
      </c>
      <c r="U156" s="45" t="s">
        <v>50</v>
      </c>
      <c r="V156" s="70">
        <v>27</v>
      </c>
      <c r="W156" s="94">
        <v>0.59</v>
      </c>
      <c r="X156" s="70" t="s">
        <v>207</v>
      </c>
    </row>
    <row r="157" spans="4:24" x14ac:dyDescent="0.3">
      <c r="D157" s="70" t="s">
        <v>231</v>
      </c>
      <c r="E157" s="67">
        <v>53.192500000000003</v>
      </c>
      <c r="F157" s="68">
        <v>-1.4051</v>
      </c>
      <c r="G157" s="14"/>
      <c r="H157" s="66">
        <v>170.81838243200005</v>
      </c>
      <c r="I157" s="70" t="s">
        <v>45</v>
      </c>
      <c r="J157" s="64">
        <v>3.3453040243123386E-2</v>
      </c>
      <c r="K157" s="70" t="s">
        <v>45</v>
      </c>
      <c r="L157" s="64">
        <v>0.75</v>
      </c>
      <c r="M157" s="70" t="s">
        <v>90</v>
      </c>
      <c r="N157" s="14"/>
      <c r="O157" s="70" t="s">
        <v>48</v>
      </c>
      <c r="P157" s="70" t="s">
        <v>48</v>
      </c>
      <c r="Q157" s="70" t="s">
        <v>49</v>
      </c>
      <c r="R157" s="70"/>
      <c r="S157" s="14"/>
      <c r="T157" s="15" t="s">
        <v>49</v>
      </c>
      <c r="U157" s="45" t="s">
        <v>232</v>
      </c>
      <c r="V157" s="70">
        <v>27</v>
      </c>
      <c r="W157" s="94">
        <v>0.61</v>
      </c>
      <c r="X157" s="70" t="s">
        <v>207</v>
      </c>
    </row>
    <row r="158" spans="4:24" x14ac:dyDescent="0.3">
      <c r="D158" s="70" t="s">
        <v>233</v>
      </c>
      <c r="E158" s="67">
        <v>53.607599999999998</v>
      </c>
      <c r="F158" s="68">
        <v>-1.2503</v>
      </c>
      <c r="G158" s="14"/>
      <c r="H158" s="66">
        <v>76.197093668000022</v>
      </c>
      <c r="I158" s="70" t="s">
        <v>45</v>
      </c>
      <c r="J158" s="64">
        <v>2.5345535246273553E-2</v>
      </c>
      <c r="K158" s="70" t="s">
        <v>45</v>
      </c>
      <c r="L158" s="64">
        <v>0.75</v>
      </c>
      <c r="M158" s="70" t="s">
        <v>90</v>
      </c>
      <c r="N158" s="14"/>
      <c r="O158" s="70" t="s">
        <v>48</v>
      </c>
      <c r="P158" s="70" t="s">
        <v>48</v>
      </c>
      <c r="Q158" s="70" t="s">
        <v>49</v>
      </c>
      <c r="R158" s="70"/>
      <c r="S158" s="14"/>
      <c r="T158" s="15" t="s">
        <v>49</v>
      </c>
      <c r="U158" s="45" t="s">
        <v>110</v>
      </c>
      <c r="V158" s="70">
        <v>18</v>
      </c>
      <c r="W158" s="94">
        <v>0.36</v>
      </c>
      <c r="X158" s="70" t="s">
        <v>207</v>
      </c>
    </row>
    <row r="159" spans="4:24" x14ac:dyDescent="0.3">
      <c r="D159" s="70" t="s">
        <v>234</v>
      </c>
      <c r="E159" s="67">
        <v>53.506399999999999</v>
      </c>
      <c r="F159" s="68">
        <v>-1.3332999999999999</v>
      </c>
      <c r="G159" s="14"/>
      <c r="H159" s="66">
        <v>256.95956431500002</v>
      </c>
      <c r="I159" s="70" t="s">
        <v>45</v>
      </c>
      <c r="J159" s="64">
        <v>2.6332626679353412E-2</v>
      </c>
      <c r="K159" s="70" t="s">
        <v>45</v>
      </c>
      <c r="L159" s="64">
        <v>0.75</v>
      </c>
      <c r="M159" s="70" t="s">
        <v>66</v>
      </c>
      <c r="N159" s="14"/>
      <c r="O159" s="70" t="s">
        <v>48</v>
      </c>
      <c r="P159" s="70" t="s">
        <v>48</v>
      </c>
      <c r="Q159" s="70" t="s">
        <v>49</v>
      </c>
      <c r="R159" s="70"/>
      <c r="S159" s="14"/>
      <c r="T159" s="15" t="s">
        <v>49</v>
      </c>
      <c r="U159" s="45" t="s">
        <v>50</v>
      </c>
      <c r="V159" s="70">
        <v>27</v>
      </c>
      <c r="W159" s="94">
        <v>0.91</v>
      </c>
      <c r="X159" s="70" t="s">
        <v>207</v>
      </c>
    </row>
    <row r="160" spans="4:24" x14ac:dyDescent="0.3">
      <c r="D160" s="70" t="s">
        <v>235</v>
      </c>
      <c r="E160" s="67">
        <v>53.936</v>
      </c>
      <c r="F160" s="68">
        <v>-0.45610000000000001</v>
      </c>
      <c r="G160" s="14"/>
      <c r="H160" s="66">
        <v>47.752096002000009</v>
      </c>
      <c r="I160" s="70" t="s">
        <v>45</v>
      </c>
      <c r="J160" s="64">
        <v>2.0731431856929449E-2</v>
      </c>
      <c r="K160" s="70" t="s">
        <v>45</v>
      </c>
      <c r="L160" s="64">
        <v>0.75</v>
      </c>
      <c r="M160" s="70" t="s">
        <v>90</v>
      </c>
      <c r="N160" s="14"/>
      <c r="O160" s="70" t="s">
        <v>49</v>
      </c>
      <c r="P160" s="70" t="s">
        <v>49</v>
      </c>
      <c r="Q160" s="70" t="s">
        <v>49</v>
      </c>
      <c r="R160" s="70"/>
      <c r="S160" s="14"/>
      <c r="T160" s="15" t="s">
        <v>49</v>
      </c>
      <c r="U160" s="45" t="s">
        <v>84</v>
      </c>
      <c r="V160" s="70">
        <v>18</v>
      </c>
      <c r="W160" s="94">
        <v>0.28999999999999998</v>
      </c>
      <c r="X160" s="70" t="s">
        <v>207</v>
      </c>
    </row>
    <row r="161" spans="4:24" x14ac:dyDescent="0.3">
      <c r="D161" s="70" t="s">
        <v>236</v>
      </c>
      <c r="E161" s="67">
        <v>53.918399999999998</v>
      </c>
      <c r="F161" s="68">
        <v>-1.3651</v>
      </c>
      <c r="G161" s="14"/>
      <c r="H161" s="66">
        <v>643.40483004600026</v>
      </c>
      <c r="I161" s="70" t="s">
        <v>45</v>
      </c>
      <c r="J161" s="64">
        <v>3.3609049973001709E-2</v>
      </c>
      <c r="K161" s="70" t="s">
        <v>45</v>
      </c>
      <c r="L161" s="64">
        <v>0.75</v>
      </c>
      <c r="M161" s="70" t="s">
        <v>86</v>
      </c>
      <c r="N161" s="14"/>
      <c r="O161" s="70" t="s">
        <v>49</v>
      </c>
      <c r="P161" s="70" t="s">
        <v>48</v>
      </c>
      <c r="Q161" s="70" t="s">
        <v>49</v>
      </c>
      <c r="R161" s="70"/>
      <c r="S161" s="14"/>
      <c r="T161" s="15" t="s">
        <v>49</v>
      </c>
      <c r="U161" s="45" t="s">
        <v>50</v>
      </c>
      <c r="V161" s="70">
        <v>27</v>
      </c>
      <c r="W161" s="94">
        <v>1.65</v>
      </c>
      <c r="X161" s="70" t="s">
        <v>207</v>
      </c>
    </row>
    <row r="162" spans="4:24" x14ac:dyDescent="0.3">
      <c r="D162" s="70" t="s">
        <v>237</v>
      </c>
      <c r="E162" s="67">
        <v>53.893300000000004</v>
      </c>
      <c r="F162" s="68">
        <v>-0.95050000000000001</v>
      </c>
      <c r="G162" s="14"/>
      <c r="H162" s="66">
        <v>32.101818871000006</v>
      </c>
      <c r="I162" s="70" t="s">
        <v>45</v>
      </c>
      <c r="J162" s="64">
        <v>2.126159477497765E-2</v>
      </c>
      <c r="K162" s="70" t="s">
        <v>45</v>
      </c>
      <c r="L162" s="64">
        <v>0.75</v>
      </c>
      <c r="M162" s="70" t="s">
        <v>66</v>
      </c>
      <c r="N162" s="14"/>
      <c r="O162" s="70" t="s">
        <v>49</v>
      </c>
      <c r="P162" s="70" t="s">
        <v>48</v>
      </c>
      <c r="Q162" s="70" t="s">
        <v>49</v>
      </c>
      <c r="R162" s="70"/>
      <c r="S162" s="14"/>
      <c r="T162" s="15" t="s">
        <v>49</v>
      </c>
      <c r="U162" s="45" t="s">
        <v>50</v>
      </c>
      <c r="V162" s="70">
        <v>18</v>
      </c>
      <c r="W162" s="94">
        <v>0.28999999999999998</v>
      </c>
      <c r="X162" s="70" t="s">
        <v>207</v>
      </c>
    </row>
    <row r="163" spans="4:24" x14ac:dyDescent="0.3">
      <c r="D163" s="70" t="s">
        <v>238</v>
      </c>
      <c r="E163" s="67">
        <v>53.945</v>
      </c>
      <c r="F163" s="68">
        <v>-0.89249999999999996</v>
      </c>
      <c r="G163" s="14"/>
      <c r="H163" s="66">
        <v>32.361533586999997</v>
      </c>
      <c r="I163" s="70" t="s">
        <v>45</v>
      </c>
      <c r="J163" s="64">
        <v>2.6329476785027079E-2</v>
      </c>
      <c r="K163" s="70" t="s">
        <v>45</v>
      </c>
      <c r="L163" s="64">
        <v>0.75</v>
      </c>
      <c r="M163" s="70" t="s">
        <v>86</v>
      </c>
      <c r="N163" s="14"/>
      <c r="O163" s="70" t="s">
        <v>49</v>
      </c>
      <c r="P163" s="70" t="s">
        <v>49</v>
      </c>
      <c r="Q163" s="70" t="s">
        <v>49</v>
      </c>
      <c r="R163" s="70"/>
      <c r="S163" s="14"/>
      <c r="T163" s="15" t="s">
        <v>49</v>
      </c>
      <c r="U163" s="45" t="s">
        <v>84</v>
      </c>
      <c r="V163" s="70">
        <v>18</v>
      </c>
      <c r="W163" s="94">
        <v>0.22</v>
      </c>
      <c r="X163" s="70" t="s">
        <v>207</v>
      </c>
    </row>
    <row r="164" spans="4:24" x14ac:dyDescent="0.3">
      <c r="D164" s="70" t="s">
        <v>239</v>
      </c>
      <c r="E164" s="67">
        <v>53.192999999999998</v>
      </c>
      <c r="F164" s="68">
        <v>-1.3554999999999999</v>
      </c>
      <c r="G164" s="14"/>
      <c r="H164" s="66">
        <v>65.71695426699992</v>
      </c>
      <c r="I164" s="70" t="s">
        <v>45</v>
      </c>
      <c r="J164" s="64">
        <v>2.1992389406151169E-2</v>
      </c>
      <c r="K164" s="70" t="s">
        <v>45</v>
      </c>
      <c r="L164" s="64">
        <v>0.75</v>
      </c>
      <c r="M164" s="70" t="s">
        <v>66</v>
      </c>
      <c r="N164" s="14"/>
      <c r="O164" s="70" t="s">
        <v>48</v>
      </c>
      <c r="P164" s="70" t="s">
        <v>48</v>
      </c>
      <c r="Q164" s="70" t="s">
        <v>49</v>
      </c>
      <c r="R164" s="70"/>
      <c r="S164" s="14"/>
      <c r="T164" s="15" t="s">
        <v>49</v>
      </c>
      <c r="U164" s="45" t="s">
        <v>50</v>
      </c>
      <c r="V164" s="70">
        <v>27</v>
      </c>
      <c r="W164" s="94">
        <v>0.21</v>
      </c>
      <c r="X164" s="70" t="s">
        <v>207</v>
      </c>
    </row>
    <row r="165" spans="4:24" x14ac:dyDescent="0.3">
      <c r="D165" s="70" t="s">
        <v>240</v>
      </c>
      <c r="E165" s="67">
        <v>53.708300000000001</v>
      </c>
      <c r="F165" s="68">
        <v>5.6899999999999999E-2</v>
      </c>
      <c r="G165" s="14"/>
      <c r="H165" s="66">
        <v>54.208585058999986</v>
      </c>
      <c r="I165" s="70" t="s">
        <v>45</v>
      </c>
      <c r="J165" s="64">
        <v>2.7552502869936692E-2</v>
      </c>
      <c r="K165" s="70" t="s">
        <v>45</v>
      </c>
      <c r="L165" s="64">
        <v>0.75</v>
      </c>
      <c r="M165" s="70" t="s">
        <v>66</v>
      </c>
      <c r="N165" s="14"/>
      <c r="O165" s="70" t="s">
        <v>49</v>
      </c>
      <c r="P165" s="70" t="s">
        <v>48</v>
      </c>
      <c r="Q165" s="70" t="s">
        <v>49</v>
      </c>
      <c r="R165" s="70"/>
      <c r="S165" s="14"/>
      <c r="T165" s="15" t="s">
        <v>49</v>
      </c>
      <c r="U165" s="45" t="s">
        <v>50</v>
      </c>
      <c r="V165" s="70">
        <v>27</v>
      </c>
      <c r="W165" s="94">
        <v>0.3</v>
      </c>
      <c r="X165" s="70" t="s">
        <v>207</v>
      </c>
    </row>
    <row r="166" spans="4:24" x14ac:dyDescent="0.3">
      <c r="D166" s="70" t="s">
        <v>241</v>
      </c>
      <c r="E166" s="67">
        <v>53.527099999999997</v>
      </c>
      <c r="F166" s="68">
        <v>-1.4552</v>
      </c>
      <c r="G166" s="14"/>
      <c r="H166" s="66">
        <v>336.80308474399959</v>
      </c>
      <c r="I166" s="70" t="s">
        <v>45</v>
      </c>
      <c r="J166" s="64">
        <v>4.5100541247602335E-2</v>
      </c>
      <c r="K166" s="70" t="s">
        <v>45</v>
      </c>
      <c r="L166" s="64">
        <v>0.75</v>
      </c>
      <c r="M166" s="70" t="s">
        <v>66</v>
      </c>
      <c r="N166" s="14"/>
      <c r="O166" s="70" t="s">
        <v>48</v>
      </c>
      <c r="P166" s="70" t="s">
        <v>48</v>
      </c>
      <c r="Q166" s="70" t="s">
        <v>49</v>
      </c>
      <c r="R166" s="70"/>
      <c r="S166" s="14"/>
      <c r="T166" s="15" t="s">
        <v>49</v>
      </c>
      <c r="U166" s="45" t="s">
        <v>136</v>
      </c>
      <c r="V166" s="70">
        <v>27</v>
      </c>
      <c r="W166" s="94">
        <v>0.76</v>
      </c>
      <c r="X166" s="70" t="s">
        <v>207</v>
      </c>
    </row>
  </sheetData>
  <protectedRanges>
    <protectedRange sqref="D10:X1274" name="Range1"/>
  </protectedRanges>
  <mergeCells count="5">
    <mergeCell ref="D2:X2"/>
    <mergeCell ref="D4:F4"/>
    <mergeCell ref="H4:M4"/>
    <mergeCell ref="O4:R4"/>
    <mergeCell ref="T4:X4"/>
  </mergeCells>
  <pageMargins left="0.7" right="0.7" top="0.75" bottom="0.75" header="0.3" footer="0.3"/>
  <pageSetup paperSize="8" scale="47" orientation="landscape" horizontalDpi="1200" verticalDpi="1200" r:id="rId1"/>
  <headerFooter>
    <oddFooter>&amp;F</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A469"/>
  <sheetViews>
    <sheetView showGridLines="0" zoomScale="80" zoomScaleNormal="80" workbookViewId="0">
      <selection activeCell="D3" sqref="D3:I3"/>
    </sheetView>
  </sheetViews>
  <sheetFormatPr defaultRowHeight="14" x14ac:dyDescent="0.3"/>
  <cols>
    <col min="1" max="1" width="4.33203125" customWidth="1"/>
    <col min="2" max="2" width="24.75" customWidth="1"/>
    <col min="3" max="3" width="3.5" style="10" customWidth="1"/>
    <col min="4" max="4" width="30" customWidth="1"/>
    <col min="5" max="5" width="17.5" style="87" customWidth="1"/>
    <col min="6" max="6" width="16.75" style="78" customWidth="1"/>
    <col min="7" max="7" width="3.5" style="10" customWidth="1"/>
    <col min="8" max="8" width="24.25" customWidth="1"/>
    <col min="9" max="9" width="23.33203125" customWidth="1"/>
  </cols>
  <sheetData>
    <row r="1" spans="2:27" s="28" customFormat="1" ht="20" x14ac:dyDescent="0.3">
      <c r="B1" s="8" t="s">
        <v>242</v>
      </c>
      <c r="C1" s="8"/>
      <c r="D1" s="8"/>
      <c r="E1" s="86"/>
      <c r="F1" s="77"/>
      <c r="G1" s="8"/>
      <c r="H1" s="8" t="str">
        <f>'Contact information'!C6</f>
        <v>Yorkshire Water</v>
      </c>
      <c r="I1" s="8"/>
      <c r="J1" s="69"/>
      <c r="K1" s="69"/>
      <c r="L1" s="69"/>
      <c r="M1" s="69"/>
      <c r="N1" s="27"/>
      <c r="O1" s="27"/>
      <c r="P1" s="27"/>
      <c r="Q1" s="27"/>
      <c r="R1" s="27"/>
      <c r="S1" s="27"/>
      <c r="T1" s="27"/>
      <c r="U1" s="27"/>
      <c r="V1" s="27"/>
      <c r="W1" s="27"/>
      <c r="X1" s="27"/>
      <c r="Y1" s="27"/>
      <c r="Z1" s="27"/>
      <c r="AA1" s="27"/>
    </row>
    <row r="2" spans="2:27" s="28" customFormat="1" ht="55.9" customHeight="1" thickBot="1" x14ac:dyDescent="0.35">
      <c r="B2" s="122" t="s">
        <v>243</v>
      </c>
      <c r="C2" s="122"/>
      <c r="D2" s="122"/>
      <c r="E2" s="122"/>
      <c r="F2" s="122"/>
      <c r="G2" s="122"/>
      <c r="H2" s="122"/>
      <c r="I2" s="122"/>
      <c r="J2" s="69"/>
      <c r="K2" s="69"/>
      <c r="L2" s="69"/>
      <c r="M2" s="69"/>
      <c r="N2" s="69"/>
      <c r="O2" s="69"/>
      <c r="P2" s="69"/>
      <c r="Q2" s="69"/>
      <c r="R2" s="69"/>
      <c r="S2" s="69"/>
      <c r="T2" s="69"/>
      <c r="U2" s="69"/>
      <c r="V2" s="69"/>
      <c r="W2" s="69"/>
      <c r="X2" s="69"/>
      <c r="Y2" s="69"/>
    </row>
    <row r="3" spans="2:27" ht="85.15" customHeight="1" x14ac:dyDescent="0.3">
      <c r="B3" s="11" t="s">
        <v>1</v>
      </c>
      <c r="D3" s="123"/>
      <c r="E3" s="124"/>
      <c r="F3" s="124"/>
      <c r="G3" s="124"/>
      <c r="H3" s="124"/>
      <c r="I3" s="124"/>
      <c r="J3" s="69"/>
      <c r="K3" s="69"/>
      <c r="L3" s="69"/>
      <c r="M3" s="69"/>
      <c r="N3" s="69"/>
      <c r="O3" s="69"/>
      <c r="P3" s="69"/>
      <c r="Q3" s="69"/>
      <c r="R3" s="69"/>
      <c r="S3" s="69"/>
      <c r="T3" s="69"/>
      <c r="U3" s="69"/>
      <c r="V3" s="69"/>
      <c r="W3" s="69"/>
      <c r="X3" s="69"/>
      <c r="Y3" s="69"/>
      <c r="Z3" s="69"/>
      <c r="AA3" s="69"/>
    </row>
    <row r="4" spans="2:27" ht="15" customHeight="1" thickBot="1" x14ac:dyDescent="0.35">
      <c r="B4" s="69"/>
      <c r="D4" s="69"/>
      <c r="H4" s="10"/>
      <c r="I4" s="69"/>
      <c r="J4" s="69"/>
      <c r="K4" s="69"/>
      <c r="L4" s="69"/>
      <c r="M4" s="69"/>
      <c r="N4" s="69"/>
      <c r="O4" s="69"/>
      <c r="P4" s="69"/>
      <c r="Q4" s="69"/>
      <c r="R4" s="69"/>
      <c r="S4" s="69"/>
      <c r="T4" s="69"/>
      <c r="U4" s="69"/>
      <c r="V4" s="69"/>
      <c r="W4" s="69"/>
      <c r="X4" s="69"/>
      <c r="Y4" s="69"/>
      <c r="Z4" s="69"/>
      <c r="AA4" s="69"/>
    </row>
    <row r="5" spans="2:27" ht="47.5" customHeight="1" thickBot="1" x14ac:dyDescent="0.35">
      <c r="B5" s="69"/>
      <c r="D5" s="119" t="s">
        <v>2</v>
      </c>
      <c r="E5" s="120"/>
      <c r="F5" s="121"/>
      <c r="H5" s="119" t="s">
        <v>3</v>
      </c>
      <c r="I5" s="121"/>
      <c r="J5" s="69"/>
      <c r="K5" s="69"/>
      <c r="L5" s="69"/>
      <c r="M5" s="69"/>
      <c r="N5" s="69"/>
      <c r="O5" s="69"/>
      <c r="P5" s="69"/>
      <c r="Q5" s="69"/>
      <c r="R5" s="69"/>
      <c r="S5" s="69"/>
      <c r="T5" s="69"/>
      <c r="U5" s="69"/>
      <c r="V5" s="69"/>
      <c r="W5" s="69"/>
      <c r="X5" s="69"/>
      <c r="Y5" s="69"/>
      <c r="Z5" s="69"/>
      <c r="AA5" s="69"/>
    </row>
    <row r="6" spans="2:27" ht="22.15" customHeight="1" thickBot="1" x14ac:dyDescent="0.35">
      <c r="B6" s="11" t="s">
        <v>6</v>
      </c>
      <c r="D6" s="11">
        <v>1</v>
      </c>
      <c r="E6" s="88">
        <v>2</v>
      </c>
      <c r="F6" s="79">
        <v>3</v>
      </c>
      <c r="H6" s="11">
        <v>1</v>
      </c>
      <c r="I6" s="11">
        <v>2</v>
      </c>
      <c r="J6" s="10"/>
      <c r="K6" s="69"/>
      <c r="L6" s="69"/>
      <c r="M6" s="69"/>
      <c r="N6" s="69"/>
      <c r="O6" s="69"/>
      <c r="P6" s="69"/>
      <c r="Q6" s="69"/>
      <c r="R6" s="69"/>
      <c r="S6" s="69"/>
      <c r="T6" s="69"/>
      <c r="U6" s="69"/>
      <c r="V6" s="69"/>
      <c r="W6" s="69"/>
      <c r="X6" s="69"/>
      <c r="Y6" s="69"/>
      <c r="Z6" s="69"/>
      <c r="AA6" s="69"/>
    </row>
    <row r="7" spans="2:27" ht="28" x14ac:dyDescent="0.3">
      <c r="B7" s="11" t="s">
        <v>7</v>
      </c>
      <c r="D7" s="75" t="s">
        <v>8</v>
      </c>
      <c r="E7" s="89" t="s">
        <v>244</v>
      </c>
      <c r="F7" s="83" t="s">
        <v>245</v>
      </c>
      <c r="H7" s="74" t="s">
        <v>30</v>
      </c>
      <c r="I7" s="74" t="s">
        <v>16</v>
      </c>
      <c r="J7" s="69"/>
      <c r="K7" s="69"/>
      <c r="L7" s="69"/>
      <c r="M7" s="69"/>
      <c r="N7" s="69"/>
      <c r="O7" s="69"/>
      <c r="P7" s="69"/>
      <c r="Q7" s="69"/>
      <c r="R7" s="69"/>
      <c r="S7" s="69"/>
      <c r="T7" s="69"/>
      <c r="U7" s="69"/>
      <c r="V7" s="69"/>
      <c r="W7" s="69"/>
      <c r="X7" s="69"/>
      <c r="Y7" s="69"/>
      <c r="Z7" s="69"/>
      <c r="AA7" s="69"/>
    </row>
    <row r="8" spans="2:27" ht="84" x14ac:dyDescent="0.3">
      <c r="B8" s="12" t="s">
        <v>26</v>
      </c>
      <c r="D8" s="74" t="s">
        <v>27</v>
      </c>
      <c r="E8" s="90" t="s">
        <v>28</v>
      </c>
      <c r="F8" s="84" t="s">
        <v>29</v>
      </c>
      <c r="H8" s="4" t="s">
        <v>246</v>
      </c>
      <c r="I8" s="74" t="s">
        <v>247</v>
      </c>
      <c r="J8" s="69"/>
      <c r="K8" s="69"/>
      <c r="L8" s="69"/>
      <c r="M8" s="69"/>
      <c r="N8" s="69"/>
      <c r="O8" s="69"/>
      <c r="P8" s="69"/>
      <c r="Q8" s="69"/>
      <c r="R8" s="69"/>
      <c r="S8" s="69"/>
      <c r="T8" s="69"/>
      <c r="U8" s="69"/>
      <c r="V8" s="69"/>
      <c r="W8" s="69"/>
      <c r="X8" s="69"/>
      <c r="Y8" s="69"/>
      <c r="Z8" s="69"/>
      <c r="AA8" s="69"/>
    </row>
    <row r="9" spans="2:27" s="59" customFormat="1" x14ac:dyDescent="0.3">
      <c r="B9" s="52" t="s">
        <v>40</v>
      </c>
      <c r="C9" s="53"/>
      <c r="D9" s="55"/>
      <c r="E9" s="91" t="s">
        <v>41</v>
      </c>
      <c r="F9" s="85" t="s">
        <v>41</v>
      </c>
      <c r="G9" s="53"/>
      <c r="H9" s="58">
        <v>0</v>
      </c>
      <c r="I9" s="73"/>
    </row>
    <row r="10" spans="2:27" ht="24" customHeight="1" thickBot="1" x14ac:dyDescent="0.35">
      <c r="B10" s="13" t="s">
        <v>42</v>
      </c>
      <c r="D10" s="9" t="s">
        <v>43</v>
      </c>
      <c r="E10" s="92" t="s">
        <v>43</v>
      </c>
      <c r="F10" s="80" t="s">
        <v>43</v>
      </c>
      <c r="H10" s="9" t="s">
        <v>43</v>
      </c>
      <c r="I10" s="73"/>
      <c r="J10" s="69"/>
      <c r="K10" s="69"/>
      <c r="L10" s="69"/>
      <c r="M10" s="69"/>
      <c r="N10" s="69"/>
      <c r="O10" s="69"/>
      <c r="P10" s="69"/>
      <c r="Q10" s="69"/>
      <c r="R10" s="69"/>
      <c r="S10" s="69"/>
      <c r="T10" s="69"/>
      <c r="U10" s="69"/>
      <c r="V10" s="69"/>
      <c r="W10" s="69"/>
      <c r="X10" s="69"/>
      <c r="Y10" s="69"/>
      <c r="Z10" s="69"/>
      <c r="AA10" s="69"/>
    </row>
    <row r="11" spans="2:27" s="10" customFormat="1" x14ac:dyDescent="0.3">
      <c r="E11" s="93"/>
      <c r="F11" s="82"/>
      <c r="T11" s="16"/>
      <c r="V11" s="16"/>
      <c r="W11" s="16"/>
      <c r="X11" s="16"/>
    </row>
    <row r="12" spans="2:27" x14ac:dyDescent="0.3">
      <c r="B12" s="10"/>
      <c r="D12" s="97" t="s">
        <v>248</v>
      </c>
      <c r="E12" s="97">
        <v>53.834549000000003</v>
      </c>
      <c r="F12" s="98">
        <v>-1.3381407999999999</v>
      </c>
      <c r="H12" s="101">
        <v>79.407049717000007</v>
      </c>
      <c r="I12" s="102" t="s">
        <v>90</v>
      </c>
      <c r="J12" s="69"/>
      <c r="K12" s="69"/>
      <c r="L12" s="69"/>
      <c r="M12" s="69"/>
      <c r="N12" s="69"/>
      <c r="O12" s="69"/>
      <c r="P12" s="69"/>
      <c r="Q12" s="69"/>
      <c r="R12" s="69"/>
      <c r="S12" s="69"/>
      <c r="T12" s="69"/>
      <c r="U12" s="69"/>
      <c r="V12" s="69"/>
      <c r="W12" s="69"/>
      <c r="X12" s="69"/>
      <c r="Y12" s="69"/>
      <c r="Z12" s="69"/>
      <c r="AA12" s="69"/>
    </row>
    <row r="13" spans="2:27" x14ac:dyDescent="0.3">
      <c r="B13" s="10"/>
      <c r="D13" s="97" t="s">
        <v>249</v>
      </c>
      <c r="E13" s="97">
        <v>54.043728000000002</v>
      </c>
      <c r="F13" s="98">
        <v>-0.81057162999999999</v>
      </c>
      <c r="H13" s="101">
        <v>0.62473488500000007</v>
      </c>
      <c r="I13" s="102" t="s">
        <v>90</v>
      </c>
      <c r="J13" s="69"/>
      <c r="K13" s="69"/>
      <c r="L13" s="69"/>
      <c r="M13" s="69"/>
      <c r="N13" s="69"/>
      <c r="O13" s="69"/>
      <c r="P13" s="69"/>
      <c r="Q13" s="69"/>
      <c r="R13" s="69"/>
      <c r="S13" s="69"/>
      <c r="T13" s="69"/>
      <c r="U13" s="69"/>
      <c r="V13" s="69"/>
      <c r="W13" s="69"/>
      <c r="X13" s="69"/>
      <c r="Y13" s="69"/>
      <c r="Z13" s="69"/>
      <c r="AA13" s="69"/>
    </row>
    <row r="14" spans="2:27" x14ac:dyDescent="0.3">
      <c r="B14" s="10"/>
      <c r="D14" s="97" t="s">
        <v>250</v>
      </c>
      <c r="E14" s="97">
        <v>53.716442000000001</v>
      </c>
      <c r="F14" s="98">
        <v>-0.91177363</v>
      </c>
      <c r="H14" s="101">
        <v>12.207859186</v>
      </c>
      <c r="I14" s="102" t="s">
        <v>251</v>
      </c>
      <c r="J14" s="69"/>
      <c r="K14" s="69"/>
      <c r="L14" s="69"/>
      <c r="M14" s="69"/>
      <c r="N14" s="69"/>
      <c r="O14" s="69"/>
      <c r="P14" s="69"/>
      <c r="Q14" s="69"/>
      <c r="R14" s="69"/>
      <c r="S14" s="69"/>
      <c r="T14" s="69"/>
      <c r="U14" s="69"/>
      <c r="V14" s="69"/>
      <c r="W14" s="69"/>
      <c r="X14" s="69"/>
      <c r="Y14" s="69"/>
      <c r="Z14" s="69"/>
      <c r="AA14" s="69"/>
    </row>
    <row r="15" spans="2:27" x14ac:dyDescent="0.3">
      <c r="B15" s="10"/>
      <c r="D15" s="97" t="s">
        <v>252</v>
      </c>
      <c r="E15" s="97">
        <v>54.025671000000003</v>
      </c>
      <c r="F15" s="98">
        <v>-2.1484887000000001</v>
      </c>
      <c r="H15" s="101">
        <v>0.65859959800000001</v>
      </c>
      <c r="I15" s="102" t="s">
        <v>90</v>
      </c>
      <c r="J15" s="69"/>
      <c r="K15" s="69"/>
      <c r="L15" s="69"/>
      <c r="M15" s="69"/>
      <c r="N15" s="69"/>
      <c r="O15" s="69"/>
      <c r="P15" s="69"/>
      <c r="Q15" s="69"/>
      <c r="R15" s="69"/>
      <c r="S15" s="69"/>
      <c r="T15" s="69"/>
      <c r="U15" s="69"/>
      <c r="V15" s="69"/>
      <c r="W15" s="69"/>
      <c r="X15" s="69"/>
      <c r="Y15" s="69"/>
      <c r="Z15" s="69"/>
      <c r="AA15" s="69"/>
    </row>
    <row r="16" spans="2:27" x14ac:dyDescent="0.3">
      <c r="B16" s="10"/>
      <c r="D16" s="97" t="s">
        <v>253</v>
      </c>
      <c r="E16" s="97">
        <v>53.830514000000001</v>
      </c>
      <c r="F16" s="98">
        <v>-0.12321698</v>
      </c>
      <c r="H16" s="101">
        <v>24.90729896500001</v>
      </c>
      <c r="I16" s="102" t="s">
        <v>90</v>
      </c>
      <c r="J16" s="69"/>
      <c r="K16" s="69"/>
      <c r="L16" s="69"/>
      <c r="M16" s="69"/>
      <c r="N16" s="69"/>
      <c r="O16" s="69"/>
      <c r="P16" s="69"/>
      <c r="Q16" s="69"/>
      <c r="R16" s="69"/>
      <c r="S16" s="69"/>
      <c r="T16" s="69"/>
      <c r="U16" s="69"/>
      <c r="V16" s="69"/>
      <c r="W16" s="69"/>
      <c r="X16" s="69"/>
      <c r="Y16" s="69"/>
      <c r="Z16" s="69"/>
      <c r="AA16" s="69"/>
    </row>
    <row r="17" spans="2:9" x14ac:dyDescent="0.3">
      <c r="B17" s="10"/>
      <c r="D17" s="97" t="s">
        <v>254</v>
      </c>
      <c r="E17" s="97">
        <v>54.117469999999997</v>
      </c>
      <c r="F17" s="98">
        <v>-1.6016423</v>
      </c>
      <c r="H17" s="101">
        <v>0.38741999999999999</v>
      </c>
      <c r="I17" s="102" t="s">
        <v>90</v>
      </c>
    </row>
    <row r="18" spans="2:9" x14ac:dyDescent="0.3">
      <c r="B18" s="10"/>
      <c r="D18" s="97" t="s">
        <v>255</v>
      </c>
      <c r="E18" s="97">
        <v>54.066200000000002</v>
      </c>
      <c r="F18" s="98">
        <v>-1.2902902000000001</v>
      </c>
      <c r="H18" s="101">
        <v>3.0094910239999999</v>
      </c>
      <c r="I18" s="102" t="s">
        <v>90</v>
      </c>
    </row>
    <row r="19" spans="2:9" x14ac:dyDescent="0.3">
      <c r="B19" s="10"/>
      <c r="D19" s="97" t="s">
        <v>256</v>
      </c>
      <c r="E19" s="97">
        <v>54.063282999999998</v>
      </c>
      <c r="F19" s="98">
        <v>-1.2878647000000001</v>
      </c>
      <c r="H19" s="101">
        <v>5.5279799999999997E-2</v>
      </c>
      <c r="I19" s="102" t="s">
        <v>251</v>
      </c>
    </row>
    <row r="20" spans="2:9" x14ac:dyDescent="0.3">
      <c r="B20" s="10"/>
      <c r="D20" s="97" t="s">
        <v>257</v>
      </c>
      <c r="E20" s="97">
        <v>54.192622999999998</v>
      </c>
      <c r="F20" s="98">
        <v>-1.1080559000000001</v>
      </c>
      <c r="H20" s="101">
        <v>16.80338333333334</v>
      </c>
      <c r="I20" s="102" t="s">
        <v>90</v>
      </c>
    </row>
    <row r="21" spans="2:9" x14ac:dyDescent="0.3">
      <c r="B21" s="10"/>
      <c r="D21" s="97" t="s">
        <v>258</v>
      </c>
      <c r="E21" s="97">
        <v>54.312767999999998</v>
      </c>
      <c r="F21" s="98">
        <v>-2.2175373</v>
      </c>
      <c r="H21" s="101">
        <v>1.2519499999999999</v>
      </c>
      <c r="I21" s="102" t="s">
        <v>90</v>
      </c>
    </row>
    <row r="22" spans="2:9" x14ac:dyDescent="0.3">
      <c r="B22" s="10"/>
      <c r="D22" s="97" t="s">
        <v>259</v>
      </c>
      <c r="E22" s="97">
        <v>54.276552000000002</v>
      </c>
      <c r="F22" s="98">
        <v>-0.87693578999999999</v>
      </c>
      <c r="H22" s="101">
        <v>4.3662111111111139</v>
      </c>
      <c r="I22" s="102" t="s">
        <v>90</v>
      </c>
    </row>
    <row r="23" spans="2:9" x14ac:dyDescent="0.3">
      <c r="B23" s="10"/>
      <c r="D23" s="97" t="s">
        <v>260</v>
      </c>
      <c r="E23" s="97">
        <v>54.434941000000002</v>
      </c>
      <c r="F23" s="98">
        <v>-1.4056327</v>
      </c>
      <c r="H23" s="101">
        <v>6.8517336779999995</v>
      </c>
      <c r="I23" s="102" t="s">
        <v>90</v>
      </c>
    </row>
    <row r="24" spans="2:9" x14ac:dyDescent="0.3">
      <c r="B24" s="10"/>
      <c r="D24" s="97" t="s">
        <v>261</v>
      </c>
      <c r="E24" s="97">
        <v>54.034833999999996</v>
      </c>
      <c r="F24" s="98">
        <v>-1.9226322</v>
      </c>
      <c r="H24" s="101">
        <v>0.39344727599999996</v>
      </c>
      <c r="I24" s="102" t="s">
        <v>90</v>
      </c>
    </row>
    <row r="25" spans="2:9" x14ac:dyDescent="0.3">
      <c r="B25" s="10"/>
      <c r="D25" s="97" t="s">
        <v>262</v>
      </c>
      <c r="E25" s="97">
        <v>54.333618000000001</v>
      </c>
      <c r="F25" s="98">
        <v>-1.6914591999999999</v>
      </c>
      <c r="H25" s="101">
        <v>0.58765000000000001</v>
      </c>
      <c r="I25" s="102" t="s">
        <v>251</v>
      </c>
    </row>
    <row r="26" spans="2:9" x14ac:dyDescent="0.3">
      <c r="B26" s="10"/>
      <c r="D26" s="97" t="s">
        <v>263</v>
      </c>
      <c r="E26" s="97">
        <v>54.173932000000001</v>
      </c>
      <c r="F26" s="98">
        <v>-1.3862163999999999</v>
      </c>
      <c r="H26" s="101">
        <v>5.0081849000000007</v>
      </c>
      <c r="I26" s="102" t="s">
        <v>90</v>
      </c>
    </row>
    <row r="27" spans="2:9" x14ac:dyDescent="0.3">
      <c r="B27" s="10"/>
      <c r="D27" s="97" t="s">
        <v>264</v>
      </c>
      <c r="E27" s="97">
        <v>53.924197999999997</v>
      </c>
      <c r="F27" s="98">
        <v>-1.1512629000000001</v>
      </c>
      <c r="H27" s="101">
        <v>14.126571282999997</v>
      </c>
      <c r="I27" s="102" t="s">
        <v>90</v>
      </c>
    </row>
    <row r="28" spans="2:9" x14ac:dyDescent="0.3">
      <c r="B28" s="10"/>
      <c r="D28" s="97" t="s">
        <v>265</v>
      </c>
      <c r="E28" s="97">
        <v>54.312460000000002</v>
      </c>
      <c r="F28" s="98">
        <v>-2.0824748</v>
      </c>
      <c r="H28" s="101">
        <v>5.3847398999999996</v>
      </c>
      <c r="I28" s="102" t="s">
        <v>90</v>
      </c>
    </row>
    <row r="29" spans="2:9" x14ac:dyDescent="0.3">
      <c r="B29" s="10"/>
      <c r="D29" s="97" t="s">
        <v>266</v>
      </c>
      <c r="E29" s="97">
        <v>53.745310000000003</v>
      </c>
      <c r="F29" s="98">
        <v>-0.91148286999999995</v>
      </c>
      <c r="H29" s="101">
        <v>0.166450452</v>
      </c>
      <c r="I29" s="102" t="s">
        <v>90</v>
      </c>
    </row>
    <row r="30" spans="2:9" x14ac:dyDescent="0.3">
      <c r="B30" s="10"/>
      <c r="D30" s="97" t="s">
        <v>267</v>
      </c>
      <c r="E30" s="97">
        <v>53.171315</v>
      </c>
      <c r="F30" s="98">
        <v>-1.3392769</v>
      </c>
      <c r="H30" s="101">
        <v>1.2263999999999999</v>
      </c>
      <c r="I30" s="102" t="s">
        <v>90</v>
      </c>
    </row>
    <row r="31" spans="2:9" x14ac:dyDescent="0.3">
      <c r="B31" s="10"/>
      <c r="D31" s="97" t="s">
        <v>268</v>
      </c>
      <c r="E31" s="97">
        <v>53.939956000000002</v>
      </c>
      <c r="F31" s="98">
        <v>-0.19223108999999999</v>
      </c>
      <c r="H31" s="101">
        <v>1.228751253</v>
      </c>
      <c r="I31" s="102" t="s">
        <v>90</v>
      </c>
    </row>
    <row r="32" spans="2:9" x14ac:dyDescent="0.3">
      <c r="B32" s="10"/>
      <c r="D32" s="97" t="s">
        <v>269</v>
      </c>
      <c r="E32" s="97">
        <v>54.293488000000004</v>
      </c>
      <c r="F32" s="98">
        <v>-1.9831581</v>
      </c>
      <c r="H32" s="101">
        <v>0.77785555555555441</v>
      </c>
      <c r="I32" s="102" t="s">
        <v>90</v>
      </c>
    </row>
    <row r="33" spans="2:9" x14ac:dyDescent="0.3">
      <c r="B33" s="10"/>
      <c r="D33" s="97" t="s">
        <v>270</v>
      </c>
      <c r="E33" s="97">
        <v>54.291609999999999</v>
      </c>
      <c r="F33" s="98">
        <v>-1.9896879999999999</v>
      </c>
      <c r="H33" s="101">
        <v>1.2398295000000001</v>
      </c>
      <c r="I33" s="102" t="s">
        <v>90</v>
      </c>
    </row>
    <row r="34" spans="2:9" x14ac:dyDescent="0.3">
      <c r="B34" s="10"/>
      <c r="D34" s="97" t="s">
        <v>271</v>
      </c>
      <c r="E34" s="97">
        <v>54.214680999999999</v>
      </c>
      <c r="F34" s="98">
        <v>-1.2987120000000001</v>
      </c>
      <c r="H34" s="101">
        <v>4.8396007999999995</v>
      </c>
      <c r="I34" s="102" t="s">
        <v>90</v>
      </c>
    </row>
    <row r="35" spans="2:9" x14ac:dyDescent="0.3">
      <c r="B35" s="10"/>
      <c r="D35" s="97" t="s">
        <v>272</v>
      </c>
      <c r="E35" s="97">
        <v>54.309964999999998</v>
      </c>
      <c r="F35" s="98">
        <v>-2.1012822</v>
      </c>
      <c r="H35" s="101">
        <v>4.3252647</v>
      </c>
      <c r="I35" s="102" t="s">
        <v>90</v>
      </c>
    </row>
    <row r="36" spans="2:9" x14ac:dyDescent="0.3">
      <c r="B36" s="10"/>
      <c r="D36" s="97" t="s">
        <v>273</v>
      </c>
      <c r="E36" s="97">
        <v>54.187058999999998</v>
      </c>
      <c r="F36" s="98">
        <v>-1.4427983</v>
      </c>
      <c r="H36" s="101">
        <v>0.18843599999999999</v>
      </c>
      <c r="I36" s="102" t="s">
        <v>251</v>
      </c>
    </row>
    <row r="37" spans="2:9" x14ac:dyDescent="0.3">
      <c r="B37" s="10"/>
      <c r="D37" s="97" t="s">
        <v>274</v>
      </c>
      <c r="E37" s="97">
        <v>54.205150000000003</v>
      </c>
      <c r="F37" s="98">
        <v>-1.4523515</v>
      </c>
      <c r="H37" s="101">
        <v>1.7486796</v>
      </c>
      <c r="I37" s="102" t="s">
        <v>90</v>
      </c>
    </row>
    <row r="38" spans="2:9" x14ac:dyDescent="0.3">
      <c r="B38" s="10"/>
      <c r="D38" s="97" t="s">
        <v>275</v>
      </c>
      <c r="E38" s="97">
        <v>53.276924999999999</v>
      </c>
      <c r="F38" s="98">
        <v>-1.4931962000000001</v>
      </c>
      <c r="H38" s="101">
        <v>25.83597548800001</v>
      </c>
      <c r="I38" s="102" t="s">
        <v>90</v>
      </c>
    </row>
    <row r="39" spans="2:9" x14ac:dyDescent="0.3">
      <c r="B39" s="10"/>
      <c r="D39" s="97" t="s">
        <v>276</v>
      </c>
      <c r="E39" s="97">
        <v>53.747655999999999</v>
      </c>
      <c r="F39" s="98">
        <v>-0.95800730999999995</v>
      </c>
      <c r="H39" s="101">
        <v>2.308595102</v>
      </c>
      <c r="I39" s="102" t="s">
        <v>251</v>
      </c>
    </row>
    <row r="40" spans="2:9" x14ac:dyDescent="0.3">
      <c r="B40" s="10"/>
      <c r="D40" s="97" t="s">
        <v>277</v>
      </c>
      <c r="E40" s="97">
        <v>53.522970999999998</v>
      </c>
      <c r="F40" s="98">
        <v>-1.2838326</v>
      </c>
      <c r="H40" s="101">
        <v>2.4272499999999999</v>
      </c>
      <c r="I40" s="102" t="s">
        <v>90</v>
      </c>
    </row>
    <row r="41" spans="2:9" x14ac:dyDescent="0.3">
      <c r="B41" s="10"/>
      <c r="D41" s="97" t="s">
        <v>278</v>
      </c>
      <c r="E41" s="97">
        <v>53.629330000000003</v>
      </c>
      <c r="F41" s="98">
        <v>-1.6190589</v>
      </c>
      <c r="H41" s="101">
        <v>1.3947360000000001E-2</v>
      </c>
      <c r="I41" s="102" t="s">
        <v>90</v>
      </c>
    </row>
    <row r="42" spans="2:9" x14ac:dyDescent="0.3">
      <c r="B42" s="10"/>
      <c r="D42" s="97" t="s">
        <v>279</v>
      </c>
      <c r="E42" s="97">
        <v>53.682721000000001</v>
      </c>
      <c r="F42" s="98">
        <v>-1.9045786</v>
      </c>
      <c r="H42" s="101">
        <v>0.15162509499999999</v>
      </c>
      <c r="I42" s="102" t="s">
        <v>90</v>
      </c>
    </row>
    <row r="43" spans="2:9" x14ac:dyDescent="0.3">
      <c r="B43" s="10"/>
      <c r="D43" s="97" t="s">
        <v>280</v>
      </c>
      <c r="E43" s="97">
        <v>54.061906</v>
      </c>
      <c r="F43" s="98">
        <v>-0.90666022000000002</v>
      </c>
      <c r="H43" s="101">
        <v>0.53216939699999999</v>
      </c>
      <c r="I43" s="102" t="s">
        <v>66</v>
      </c>
    </row>
    <row r="44" spans="2:9" x14ac:dyDescent="0.3">
      <c r="B44" s="10"/>
      <c r="D44" s="97" t="s">
        <v>281</v>
      </c>
      <c r="E44" s="97">
        <v>53.967199000000001</v>
      </c>
      <c r="F44" s="98">
        <v>-1.8849387</v>
      </c>
      <c r="H44" s="101">
        <v>4.1391</v>
      </c>
      <c r="I44" s="102" t="s">
        <v>90</v>
      </c>
    </row>
    <row r="45" spans="2:9" x14ac:dyDescent="0.3">
      <c r="B45" s="10"/>
      <c r="D45" s="97" t="s">
        <v>282</v>
      </c>
      <c r="E45" s="97">
        <v>53.580877999999998</v>
      </c>
      <c r="F45" s="98">
        <v>-0.96585843999999998</v>
      </c>
      <c r="H45" s="101">
        <v>0.13604079999999999</v>
      </c>
      <c r="I45" s="102" t="s">
        <v>90</v>
      </c>
    </row>
    <row r="46" spans="2:9" x14ac:dyDescent="0.3">
      <c r="B46" s="10"/>
      <c r="D46" s="97" t="s">
        <v>283</v>
      </c>
      <c r="E46" s="97">
        <v>53.970475999999998</v>
      </c>
      <c r="F46" s="98">
        <v>-1.590727</v>
      </c>
      <c r="H46" s="101">
        <v>1.0676601000000001</v>
      </c>
      <c r="I46" s="102" t="s">
        <v>90</v>
      </c>
    </row>
    <row r="47" spans="2:9" x14ac:dyDescent="0.3">
      <c r="B47" s="10"/>
      <c r="D47" s="97" t="s">
        <v>284</v>
      </c>
      <c r="E47" s="97">
        <v>53.972251999999997</v>
      </c>
      <c r="F47" s="98">
        <v>-0.31704985000000002</v>
      </c>
      <c r="H47" s="101">
        <v>5.6640453309999996</v>
      </c>
      <c r="I47" s="102" t="s">
        <v>90</v>
      </c>
    </row>
    <row r="48" spans="2:9" x14ac:dyDescent="0.3">
      <c r="B48" s="10"/>
      <c r="D48" s="97" t="s">
        <v>285</v>
      </c>
      <c r="E48" s="97">
        <v>53.704757000000001</v>
      </c>
      <c r="F48" s="98">
        <v>-1.7190236999999999</v>
      </c>
      <c r="H48" s="101">
        <v>0.58765000000000001</v>
      </c>
      <c r="I48" s="102" t="s">
        <v>90</v>
      </c>
    </row>
    <row r="49" spans="2:9" x14ac:dyDescent="0.3">
      <c r="B49" s="10"/>
      <c r="D49" s="97" t="s">
        <v>286</v>
      </c>
      <c r="E49" s="97">
        <v>54.006701999999997</v>
      </c>
      <c r="F49" s="98">
        <v>-2.1523270000000001</v>
      </c>
      <c r="H49" s="101">
        <v>1.022</v>
      </c>
      <c r="I49" s="102" t="s">
        <v>251</v>
      </c>
    </row>
    <row r="50" spans="2:9" x14ac:dyDescent="0.3">
      <c r="B50" s="10"/>
      <c r="D50" s="97" t="s">
        <v>287</v>
      </c>
      <c r="E50" s="97">
        <v>54.330449999999999</v>
      </c>
      <c r="F50" s="98">
        <v>-1.8174074</v>
      </c>
      <c r="H50" s="101">
        <v>1.7608769</v>
      </c>
      <c r="I50" s="102" t="s">
        <v>90</v>
      </c>
    </row>
    <row r="51" spans="2:9" x14ac:dyDescent="0.3">
      <c r="B51" s="10"/>
      <c r="D51" s="97" t="s">
        <v>288</v>
      </c>
      <c r="E51" s="97">
        <v>54.127519999999997</v>
      </c>
      <c r="F51" s="98">
        <v>-0.77426167999999995</v>
      </c>
      <c r="H51" s="101">
        <v>0.17885000000000001</v>
      </c>
      <c r="I51" s="102" t="s">
        <v>251</v>
      </c>
    </row>
    <row r="52" spans="2:9" x14ac:dyDescent="0.3">
      <c r="B52" s="10"/>
      <c r="D52" s="97" t="s">
        <v>289</v>
      </c>
      <c r="E52" s="97">
        <v>53.934551999999996</v>
      </c>
      <c r="F52" s="98">
        <v>-0.22101245999999999</v>
      </c>
      <c r="H52" s="101">
        <v>0.318946234</v>
      </c>
      <c r="I52" s="102" t="s">
        <v>90</v>
      </c>
    </row>
    <row r="53" spans="2:9" x14ac:dyDescent="0.3">
      <c r="B53" s="10"/>
      <c r="D53" s="97" t="s">
        <v>290</v>
      </c>
      <c r="E53" s="97">
        <v>54.097383999999998</v>
      </c>
      <c r="F53" s="98">
        <v>-1.4857756</v>
      </c>
      <c r="H53" s="101">
        <v>17.452445387999997</v>
      </c>
      <c r="I53" s="102" t="s">
        <v>90</v>
      </c>
    </row>
    <row r="54" spans="2:9" x14ac:dyDescent="0.3">
      <c r="B54" s="10"/>
      <c r="D54" s="97" t="s">
        <v>291</v>
      </c>
      <c r="E54" s="97">
        <v>53.979653999999996</v>
      </c>
      <c r="F54" s="98">
        <v>-0.79283322000000001</v>
      </c>
      <c r="H54" s="101">
        <v>11.576040300000001</v>
      </c>
      <c r="I54" s="102" t="s">
        <v>90</v>
      </c>
    </row>
    <row r="55" spans="2:9" x14ac:dyDescent="0.3">
      <c r="B55" s="10"/>
      <c r="D55" s="97" t="s">
        <v>292</v>
      </c>
      <c r="E55" s="97">
        <v>53.973415000000003</v>
      </c>
      <c r="F55" s="98">
        <v>-1.6865318</v>
      </c>
      <c r="H55" s="101">
        <v>1.0986499999999999</v>
      </c>
      <c r="I55" s="102" t="s">
        <v>90</v>
      </c>
    </row>
    <row r="56" spans="2:9" x14ac:dyDescent="0.3">
      <c r="B56" s="10"/>
      <c r="D56" s="97" t="s">
        <v>293</v>
      </c>
      <c r="E56" s="97">
        <v>53.994416000000001</v>
      </c>
      <c r="F56" s="98">
        <v>-1.7460294999999999</v>
      </c>
      <c r="H56" s="101">
        <v>5.11E-2</v>
      </c>
      <c r="I56" s="102" t="s">
        <v>90</v>
      </c>
    </row>
    <row r="57" spans="2:9" x14ac:dyDescent="0.3">
      <c r="B57" s="10"/>
      <c r="D57" s="97" t="s">
        <v>294</v>
      </c>
      <c r="E57" s="97">
        <v>53.996237999999998</v>
      </c>
      <c r="F57" s="98">
        <v>-1.7407558999999999</v>
      </c>
      <c r="H57" s="101">
        <v>0.4980636</v>
      </c>
      <c r="I57" s="102" t="s">
        <v>90</v>
      </c>
    </row>
    <row r="58" spans="2:9" x14ac:dyDescent="0.3">
      <c r="B58" s="10"/>
      <c r="D58" s="97" t="s">
        <v>295</v>
      </c>
      <c r="E58" s="97">
        <v>54.291604999999997</v>
      </c>
      <c r="F58" s="98">
        <v>-1.3435876</v>
      </c>
      <c r="H58" s="101">
        <v>7.4944659009999999</v>
      </c>
      <c r="I58" s="102" t="s">
        <v>86</v>
      </c>
    </row>
    <row r="59" spans="2:9" x14ac:dyDescent="0.3">
      <c r="B59" s="10"/>
      <c r="D59" s="97" t="s">
        <v>296</v>
      </c>
      <c r="E59" s="97">
        <v>54.429569999999998</v>
      </c>
      <c r="F59" s="98">
        <v>-0.93481753999999995</v>
      </c>
      <c r="H59" s="101">
        <v>3.787371711</v>
      </c>
      <c r="I59" s="102" t="s">
        <v>90</v>
      </c>
    </row>
    <row r="60" spans="2:9" x14ac:dyDescent="0.3">
      <c r="B60" s="10"/>
      <c r="D60" s="97" t="s">
        <v>297</v>
      </c>
      <c r="E60" s="97">
        <v>54.142702999999997</v>
      </c>
      <c r="F60" s="98">
        <v>-1.0896874000000001</v>
      </c>
      <c r="H60" s="101">
        <v>1.070024686</v>
      </c>
      <c r="I60" s="102" t="s">
        <v>90</v>
      </c>
    </row>
    <row r="61" spans="2:9" x14ac:dyDescent="0.3">
      <c r="B61" s="10"/>
      <c r="D61" s="97" t="s">
        <v>298</v>
      </c>
      <c r="E61" s="97">
        <v>54.194268000000001</v>
      </c>
      <c r="F61" s="98">
        <v>-0.86830014</v>
      </c>
      <c r="H61" s="101">
        <v>0.76493708699999996</v>
      </c>
      <c r="I61" s="102" t="s">
        <v>90</v>
      </c>
    </row>
    <row r="62" spans="2:9" x14ac:dyDescent="0.3">
      <c r="B62" s="10"/>
      <c r="D62" s="97" t="s">
        <v>299</v>
      </c>
      <c r="E62" s="97">
        <v>53.762658999999999</v>
      </c>
      <c r="F62" s="98">
        <v>-1.0731229</v>
      </c>
      <c r="H62" s="101">
        <v>0.4088</v>
      </c>
      <c r="I62" s="102" t="s">
        <v>90</v>
      </c>
    </row>
    <row r="63" spans="2:9" x14ac:dyDescent="0.3">
      <c r="B63" s="10"/>
      <c r="D63" s="97" t="s">
        <v>300</v>
      </c>
      <c r="E63" s="97">
        <v>53.956276000000003</v>
      </c>
      <c r="F63" s="98">
        <v>-2.0850749</v>
      </c>
      <c r="H63" s="101">
        <v>1.7147265840000001</v>
      </c>
      <c r="I63" s="102" t="s">
        <v>90</v>
      </c>
    </row>
    <row r="64" spans="2:9" x14ac:dyDescent="0.3">
      <c r="B64" s="10"/>
      <c r="D64" s="97" t="s">
        <v>301</v>
      </c>
      <c r="E64" s="97">
        <v>54.348413999999998</v>
      </c>
      <c r="F64" s="98">
        <v>-0.44763595</v>
      </c>
      <c r="H64" s="101">
        <v>0.1022</v>
      </c>
      <c r="I64" s="102" t="s">
        <v>90</v>
      </c>
    </row>
    <row r="65" spans="2:9" x14ac:dyDescent="0.3">
      <c r="B65" s="10"/>
      <c r="D65" s="97" t="s">
        <v>302</v>
      </c>
      <c r="E65" s="97">
        <v>53.813501000000002</v>
      </c>
      <c r="F65" s="98">
        <v>-0.92092594999999999</v>
      </c>
      <c r="H65" s="101">
        <v>33.554355147000003</v>
      </c>
      <c r="I65" s="102" t="s">
        <v>47</v>
      </c>
    </row>
    <row r="66" spans="2:9" x14ac:dyDescent="0.3">
      <c r="B66" s="10"/>
      <c r="D66" s="97" t="s">
        <v>303</v>
      </c>
      <c r="E66" s="97">
        <v>54.188364999999997</v>
      </c>
      <c r="F66" s="98">
        <v>-2.0928466999999999</v>
      </c>
      <c r="H66" s="101">
        <v>5.3740166666666589</v>
      </c>
      <c r="I66" s="102" t="s">
        <v>90</v>
      </c>
    </row>
    <row r="67" spans="2:9" x14ac:dyDescent="0.3">
      <c r="B67" s="10"/>
      <c r="D67" s="97" t="s">
        <v>304</v>
      </c>
      <c r="E67" s="97">
        <v>54.010607999999998</v>
      </c>
      <c r="F67" s="98">
        <v>-0.82909582999999998</v>
      </c>
      <c r="H67" s="101">
        <v>1.5876558999999999</v>
      </c>
      <c r="I67" s="102" t="s">
        <v>90</v>
      </c>
    </row>
    <row r="68" spans="2:9" x14ac:dyDescent="0.3">
      <c r="B68" s="10"/>
      <c r="D68" s="97" t="s">
        <v>305</v>
      </c>
      <c r="E68" s="97">
        <v>53.735990999999999</v>
      </c>
      <c r="F68" s="98">
        <v>-1.0979656</v>
      </c>
      <c r="H68" s="101">
        <v>2.3067930090000002</v>
      </c>
      <c r="I68" s="102" t="s">
        <v>90</v>
      </c>
    </row>
    <row r="69" spans="2:9" x14ac:dyDescent="0.3">
      <c r="B69" s="10"/>
      <c r="D69" s="97" t="s">
        <v>306</v>
      </c>
      <c r="E69" s="97">
        <v>54.042973000000003</v>
      </c>
      <c r="F69" s="98">
        <v>-1.9497382999999999</v>
      </c>
      <c r="H69" s="101">
        <v>5.1340228269999999</v>
      </c>
      <c r="I69" s="102" t="s">
        <v>90</v>
      </c>
    </row>
    <row r="70" spans="2:9" x14ac:dyDescent="0.3">
      <c r="B70" s="10"/>
      <c r="D70" s="97" t="s">
        <v>307</v>
      </c>
      <c r="E70" s="97">
        <v>54.278272000000001</v>
      </c>
      <c r="F70" s="98">
        <v>-1.6295809999999999</v>
      </c>
      <c r="H70" s="101">
        <v>0.54894180000000004</v>
      </c>
      <c r="I70" s="102" t="s">
        <v>90</v>
      </c>
    </row>
    <row r="71" spans="2:9" x14ac:dyDescent="0.3">
      <c r="B71" s="10"/>
      <c r="D71" s="97" t="s">
        <v>308</v>
      </c>
      <c r="E71" s="97">
        <v>54.301074999999997</v>
      </c>
      <c r="F71" s="98">
        <v>-2.1673968000000001</v>
      </c>
      <c r="H71" s="101">
        <v>0.1211232</v>
      </c>
      <c r="I71" s="102" t="s">
        <v>90</v>
      </c>
    </row>
    <row r="72" spans="2:9" x14ac:dyDescent="0.3">
      <c r="B72" s="10"/>
      <c r="D72" s="97" t="s">
        <v>309</v>
      </c>
      <c r="E72" s="97">
        <v>54.047021000000001</v>
      </c>
      <c r="F72" s="98">
        <v>-0.31322033999999999</v>
      </c>
      <c r="H72" s="101">
        <v>0.21469433800000001</v>
      </c>
      <c r="I72" s="102" t="s">
        <v>90</v>
      </c>
    </row>
    <row r="73" spans="2:9" x14ac:dyDescent="0.3">
      <c r="B73" s="10"/>
      <c r="D73" s="97" t="s">
        <v>310</v>
      </c>
      <c r="E73" s="97">
        <v>54.050992999999998</v>
      </c>
      <c r="F73" s="98">
        <v>-0.32019330000000001</v>
      </c>
      <c r="H73" s="101">
        <v>2.2995000000000001</v>
      </c>
      <c r="I73" s="102" t="s">
        <v>90</v>
      </c>
    </row>
    <row r="74" spans="2:9" x14ac:dyDescent="0.3">
      <c r="B74" s="10"/>
      <c r="D74" s="97" t="s">
        <v>311</v>
      </c>
      <c r="E74" s="97">
        <v>54.131894000000003</v>
      </c>
      <c r="F74" s="98">
        <v>-0.33853325000000001</v>
      </c>
      <c r="H74" s="101">
        <v>0.66047615500000001</v>
      </c>
      <c r="I74" s="102" t="s">
        <v>90</v>
      </c>
    </row>
    <row r="75" spans="2:9" x14ac:dyDescent="0.3">
      <c r="B75" s="10"/>
      <c r="D75" s="97" t="s">
        <v>312</v>
      </c>
      <c r="E75" s="97">
        <v>53.767231000000002</v>
      </c>
      <c r="F75" s="98">
        <v>-0.11189962000000001</v>
      </c>
      <c r="H75" s="101">
        <v>20.010253974000008</v>
      </c>
      <c r="I75" s="102" t="s">
        <v>90</v>
      </c>
    </row>
    <row r="76" spans="2:9" x14ac:dyDescent="0.3">
      <c r="B76" s="10"/>
      <c r="D76" s="97" t="s">
        <v>313</v>
      </c>
      <c r="E76" s="97">
        <v>54.077477999999999</v>
      </c>
      <c r="F76" s="98">
        <v>-0.78975236000000004</v>
      </c>
      <c r="H76" s="101">
        <v>0.56841488100000004</v>
      </c>
      <c r="I76" s="102" t="s">
        <v>90</v>
      </c>
    </row>
    <row r="77" spans="2:9" x14ac:dyDescent="0.3">
      <c r="B77" s="10"/>
      <c r="D77" s="97" t="s">
        <v>314</v>
      </c>
      <c r="E77" s="97">
        <v>54.012894000000003</v>
      </c>
      <c r="F77" s="98">
        <v>-0.88229199000000003</v>
      </c>
      <c r="H77" s="101">
        <v>0.23846709999999999</v>
      </c>
      <c r="I77" s="102" t="s">
        <v>90</v>
      </c>
    </row>
    <row r="78" spans="2:9" x14ac:dyDescent="0.3">
      <c r="B78" s="10"/>
      <c r="D78" s="97" t="s">
        <v>315</v>
      </c>
      <c r="E78" s="97">
        <v>53.497672000000001</v>
      </c>
      <c r="F78" s="98">
        <v>-1.2295528</v>
      </c>
      <c r="H78" s="101">
        <v>7.2324764430000004</v>
      </c>
      <c r="I78" s="102" t="s">
        <v>90</v>
      </c>
    </row>
    <row r="79" spans="2:9" x14ac:dyDescent="0.3">
      <c r="B79" s="10"/>
      <c r="D79" s="97" t="s">
        <v>316</v>
      </c>
      <c r="E79" s="97">
        <v>53.529127000000003</v>
      </c>
      <c r="F79" s="98">
        <v>-1.7312590999999999</v>
      </c>
      <c r="H79" s="101">
        <v>1.60965</v>
      </c>
      <c r="I79" s="102" t="s">
        <v>90</v>
      </c>
    </row>
    <row r="80" spans="2:9" x14ac:dyDescent="0.3">
      <c r="B80" s="10"/>
      <c r="D80" s="97" t="s">
        <v>317</v>
      </c>
      <c r="E80" s="97">
        <v>54.188315000000003</v>
      </c>
      <c r="F80" s="98">
        <v>-1.240035</v>
      </c>
      <c r="H80" s="101">
        <v>4.8055032999999998</v>
      </c>
      <c r="I80" s="102" t="s">
        <v>90</v>
      </c>
    </row>
    <row r="81" spans="2:9" x14ac:dyDescent="0.3">
      <c r="B81" s="10"/>
      <c r="D81" s="97" t="s">
        <v>318</v>
      </c>
      <c r="E81" s="97">
        <v>54.258870000000002</v>
      </c>
      <c r="F81" s="98">
        <v>-1.8850663999999999</v>
      </c>
      <c r="H81" s="101">
        <v>0.51774719999999996</v>
      </c>
      <c r="I81" s="102" t="s">
        <v>90</v>
      </c>
    </row>
    <row r="82" spans="2:9" x14ac:dyDescent="0.3">
      <c r="B82" s="10"/>
      <c r="D82" s="97" t="s">
        <v>319</v>
      </c>
      <c r="E82" s="97">
        <v>54.303913000000001</v>
      </c>
      <c r="F82" s="98">
        <v>-1.98529</v>
      </c>
      <c r="H82" s="101">
        <v>0.20443749999999999</v>
      </c>
      <c r="I82" s="102" t="s">
        <v>90</v>
      </c>
    </row>
    <row r="83" spans="2:9" x14ac:dyDescent="0.3">
      <c r="B83" s="10"/>
      <c r="D83" s="97" t="s">
        <v>320</v>
      </c>
      <c r="E83" s="97">
        <v>54.247177999999998</v>
      </c>
      <c r="F83" s="98">
        <v>-1.5092521999999999</v>
      </c>
      <c r="H83" s="101">
        <v>4.0399478999999996</v>
      </c>
      <c r="I83" s="102" t="s">
        <v>90</v>
      </c>
    </row>
    <row r="84" spans="2:9" x14ac:dyDescent="0.3">
      <c r="B84" s="10"/>
      <c r="D84" s="97" t="s">
        <v>321</v>
      </c>
      <c r="E84" s="97">
        <v>54.311750000000004</v>
      </c>
      <c r="F84" s="98">
        <v>-1.9322138</v>
      </c>
      <c r="H84" s="101">
        <v>2.1541964</v>
      </c>
      <c r="I84" s="102" t="s">
        <v>90</v>
      </c>
    </row>
    <row r="85" spans="2:9" x14ac:dyDescent="0.3">
      <c r="B85" s="10"/>
      <c r="D85" s="97" t="s">
        <v>322</v>
      </c>
      <c r="E85" s="97">
        <v>53.920005000000003</v>
      </c>
      <c r="F85" s="98">
        <v>-0.27812759999999997</v>
      </c>
      <c r="H85" s="101">
        <v>1.022</v>
      </c>
      <c r="I85" s="102" t="s">
        <v>90</v>
      </c>
    </row>
    <row r="86" spans="2:9" x14ac:dyDescent="0.3">
      <c r="B86" s="10"/>
      <c r="D86" s="97" t="s">
        <v>323</v>
      </c>
      <c r="E86" s="97">
        <v>53.980435999999997</v>
      </c>
      <c r="F86" s="98">
        <v>-1.3209945999999999</v>
      </c>
      <c r="H86" s="101">
        <v>0.34323159999999997</v>
      </c>
      <c r="I86" s="102" t="s">
        <v>90</v>
      </c>
    </row>
    <row r="87" spans="2:9" x14ac:dyDescent="0.3">
      <c r="B87" s="10"/>
      <c r="D87" s="97" t="s">
        <v>324</v>
      </c>
      <c r="E87" s="97">
        <v>54.197820999999998</v>
      </c>
      <c r="F87" s="98">
        <v>-1.4359092</v>
      </c>
      <c r="H87" s="101">
        <v>0.61233460000000006</v>
      </c>
      <c r="I87" s="102" t="s">
        <v>90</v>
      </c>
    </row>
    <row r="88" spans="2:9" x14ac:dyDescent="0.3">
      <c r="B88" s="10"/>
      <c r="D88" s="97" t="s">
        <v>325</v>
      </c>
      <c r="E88" s="97">
        <v>53.569192999999999</v>
      </c>
      <c r="F88" s="98">
        <v>-1.5746772</v>
      </c>
      <c r="H88" s="101">
        <v>22.381799999999998</v>
      </c>
      <c r="I88" s="102" t="s">
        <v>90</v>
      </c>
    </row>
    <row r="89" spans="2:9" x14ac:dyDescent="0.3">
      <c r="B89" s="10"/>
      <c r="D89" s="97" t="s">
        <v>326</v>
      </c>
      <c r="E89" s="97">
        <v>54.426777000000001</v>
      </c>
      <c r="F89" s="98">
        <v>-2.0044979999999999</v>
      </c>
      <c r="H89" s="101">
        <v>0.61319999999999997</v>
      </c>
      <c r="I89" s="102" t="s">
        <v>251</v>
      </c>
    </row>
    <row r="90" spans="2:9" x14ac:dyDescent="0.3">
      <c r="B90" s="10"/>
      <c r="D90" s="97" t="s">
        <v>327</v>
      </c>
      <c r="E90" s="97">
        <v>53.720728000000001</v>
      </c>
      <c r="F90" s="98">
        <v>-1.0990196000000001</v>
      </c>
      <c r="H90" s="101">
        <v>2.0253911979999999</v>
      </c>
      <c r="I90" s="102" t="s">
        <v>90</v>
      </c>
    </row>
    <row r="91" spans="2:9" x14ac:dyDescent="0.3">
      <c r="B91" s="10"/>
      <c r="D91" s="97" t="s">
        <v>328</v>
      </c>
      <c r="E91" s="97">
        <v>53.645454999999998</v>
      </c>
      <c r="F91" s="98">
        <v>-1.0508095</v>
      </c>
      <c r="H91" s="101">
        <v>0.23919194999999999</v>
      </c>
      <c r="I91" s="102" t="s">
        <v>90</v>
      </c>
    </row>
    <row r="92" spans="2:9" x14ac:dyDescent="0.3">
      <c r="B92" s="10"/>
      <c r="D92" s="97" t="s">
        <v>329</v>
      </c>
      <c r="E92" s="97">
        <v>53.243872000000003</v>
      </c>
      <c r="F92" s="98">
        <v>-1.3087143000000001</v>
      </c>
      <c r="H92" s="101">
        <v>0.99644999999999995</v>
      </c>
      <c r="I92" s="102" t="s">
        <v>90</v>
      </c>
    </row>
    <row r="93" spans="2:9" x14ac:dyDescent="0.3">
      <c r="B93" s="10"/>
      <c r="D93" s="97" t="s">
        <v>330</v>
      </c>
      <c r="E93" s="97">
        <v>53.657120999999997</v>
      </c>
      <c r="F93" s="98">
        <v>-1.4617764</v>
      </c>
      <c r="H93" s="101">
        <v>0.17184664799999999</v>
      </c>
      <c r="I93" s="102" t="s">
        <v>90</v>
      </c>
    </row>
    <row r="94" spans="2:9" x14ac:dyDescent="0.3">
      <c r="B94" s="10"/>
      <c r="D94" s="97" t="s">
        <v>331</v>
      </c>
      <c r="E94" s="97">
        <v>53.606380999999999</v>
      </c>
      <c r="F94" s="98">
        <v>-1.5558658999999999</v>
      </c>
      <c r="H94" s="101">
        <v>0.35770000000000002</v>
      </c>
      <c r="I94" s="102" t="s">
        <v>90</v>
      </c>
    </row>
    <row r="95" spans="2:9" x14ac:dyDescent="0.3">
      <c r="B95" s="10"/>
      <c r="D95" s="97" t="s">
        <v>332</v>
      </c>
      <c r="E95" s="97">
        <v>54.033486000000003</v>
      </c>
      <c r="F95" s="98">
        <v>-0.94698123999999995</v>
      </c>
      <c r="H95" s="101">
        <v>0.75790402199999996</v>
      </c>
      <c r="I95" s="102" t="s">
        <v>90</v>
      </c>
    </row>
    <row r="96" spans="2:9" x14ac:dyDescent="0.3">
      <c r="B96" s="10"/>
      <c r="D96" s="97" t="s">
        <v>333</v>
      </c>
      <c r="E96" s="97">
        <v>53.566336</v>
      </c>
      <c r="F96" s="98">
        <v>-1.3121057</v>
      </c>
      <c r="H96" s="101">
        <v>1.3382589</v>
      </c>
      <c r="I96" s="102" t="s">
        <v>66</v>
      </c>
    </row>
    <row r="97" spans="2:9" x14ac:dyDescent="0.3">
      <c r="B97" s="10"/>
      <c r="D97" s="97" t="s">
        <v>334</v>
      </c>
      <c r="E97" s="97">
        <v>53.464455000000001</v>
      </c>
      <c r="F97" s="98">
        <v>-1.2233608</v>
      </c>
      <c r="H97" s="101">
        <v>4.2412999999999998</v>
      </c>
      <c r="I97" s="102" t="s">
        <v>90</v>
      </c>
    </row>
    <row r="98" spans="2:9" x14ac:dyDescent="0.3">
      <c r="B98" s="10"/>
      <c r="D98" s="97" t="s">
        <v>335</v>
      </c>
      <c r="E98" s="97">
        <v>54.254866999999997</v>
      </c>
      <c r="F98" s="98">
        <v>-1.1808984</v>
      </c>
      <c r="H98" s="101">
        <v>0.97315119999999999</v>
      </c>
      <c r="I98" s="102" t="s">
        <v>90</v>
      </c>
    </row>
    <row r="99" spans="2:9" x14ac:dyDescent="0.3">
      <c r="B99" s="10"/>
      <c r="D99" s="97" t="s">
        <v>336</v>
      </c>
      <c r="E99" s="97">
        <v>54.482824999999998</v>
      </c>
      <c r="F99" s="98">
        <v>-0.97801095999999998</v>
      </c>
      <c r="H99" s="101">
        <v>0.33540127000000003</v>
      </c>
      <c r="I99" s="102" t="s">
        <v>90</v>
      </c>
    </row>
    <row r="100" spans="2:9" x14ac:dyDescent="0.3">
      <c r="B100" s="10"/>
      <c r="D100" s="97" t="s">
        <v>337</v>
      </c>
      <c r="E100" s="97">
        <v>54.130336999999997</v>
      </c>
      <c r="F100" s="98">
        <v>-0.90433909999999995</v>
      </c>
      <c r="H100" s="101">
        <v>1.4730147</v>
      </c>
      <c r="I100" s="102" t="s">
        <v>90</v>
      </c>
    </row>
    <row r="101" spans="2:9" x14ac:dyDescent="0.3">
      <c r="B101" s="10"/>
      <c r="D101" s="97" t="s">
        <v>338</v>
      </c>
      <c r="E101" s="97">
        <v>53.99071</v>
      </c>
      <c r="F101" s="98">
        <v>-2.1474489000000001</v>
      </c>
      <c r="H101" s="101">
        <v>1.2519499999999999</v>
      </c>
      <c r="I101" s="102" t="s">
        <v>90</v>
      </c>
    </row>
    <row r="102" spans="2:9" x14ac:dyDescent="0.3">
      <c r="B102" s="10"/>
      <c r="D102" s="97" t="s">
        <v>339</v>
      </c>
      <c r="E102" s="97">
        <v>54.098927000000003</v>
      </c>
      <c r="F102" s="98">
        <v>-2.0301193999999998</v>
      </c>
      <c r="H102" s="101">
        <v>0.71394482600000009</v>
      </c>
      <c r="I102" s="102" t="s">
        <v>90</v>
      </c>
    </row>
    <row r="103" spans="2:9" x14ac:dyDescent="0.3">
      <c r="B103" s="10"/>
      <c r="D103" s="97" t="s">
        <v>340</v>
      </c>
      <c r="E103" s="97">
        <v>54.311458000000002</v>
      </c>
      <c r="F103" s="98">
        <v>-1.7381504999999999</v>
      </c>
      <c r="H103" s="101">
        <v>0.51689170000000006</v>
      </c>
      <c r="I103" s="102" t="s">
        <v>90</v>
      </c>
    </row>
    <row r="104" spans="2:9" x14ac:dyDescent="0.3">
      <c r="B104" s="10"/>
      <c r="D104" s="97" t="s">
        <v>341</v>
      </c>
      <c r="E104" s="97">
        <v>54.287547000000004</v>
      </c>
      <c r="F104" s="98">
        <v>-2.1242074999999998</v>
      </c>
      <c r="G104" s="14"/>
      <c r="H104" s="101">
        <v>0.21859444444444459</v>
      </c>
      <c r="I104" s="102" t="s">
        <v>90</v>
      </c>
    </row>
    <row r="105" spans="2:9" x14ac:dyDescent="0.3">
      <c r="B105" s="10"/>
      <c r="D105" s="97" t="s">
        <v>342</v>
      </c>
      <c r="E105" s="97">
        <v>54.299557999999998</v>
      </c>
      <c r="F105" s="98">
        <v>-1.2878821</v>
      </c>
      <c r="H105" s="101">
        <v>0.19755</v>
      </c>
      <c r="I105" s="102" t="s">
        <v>90</v>
      </c>
    </row>
    <row r="106" spans="2:9" x14ac:dyDescent="0.3">
      <c r="B106" s="10"/>
      <c r="C106" s="14"/>
      <c r="D106" s="97" t="s">
        <v>343</v>
      </c>
      <c r="E106" s="97">
        <v>53.650579</v>
      </c>
      <c r="F106" s="98">
        <v>-1.5814387000000001</v>
      </c>
      <c r="H106" s="101">
        <v>0.27853407800000002</v>
      </c>
      <c r="I106" s="102" t="s">
        <v>90</v>
      </c>
    </row>
    <row r="107" spans="2:9" x14ac:dyDescent="0.3">
      <c r="B107" s="10"/>
      <c r="D107" s="97" t="s">
        <v>344</v>
      </c>
      <c r="E107" s="97">
        <v>54.185659999999999</v>
      </c>
      <c r="F107" s="98">
        <v>-1.1818834</v>
      </c>
      <c r="H107" s="101">
        <v>6.1759339260000008</v>
      </c>
      <c r="I107" s="102" t="s">
        <v>90</v>
      </c>
    </row>
    <row r="108" spans="2:9" x14ac:dyDescent="0.3">
      <c r="B108" s="10"/>
      <c r="D108" s="97" t="s">
        <v>345</v>
      </c>
      <c r="E108" s="97">
        <v>54.306609999999999</v>
      </c>
      <c r="F108" s="98">
        <v>-1.6211968999999999</v>
      </c>
      <c r="H108" s="101">
        <v>9.2305030000000006</v>
      </c>
      <c r="I108" s="102" t="s">
        <v>90</v>
      </c>
    </row>
    <row r="109" spans="2:9" x14ac:dyDescent="0.3">
      <c r="B109" s="10"/>
      <c r="D109" s="97" t="s">
        <v>346</v>
      </c>
      <c r="E109" s="97">
        <v>54.073334000000003</v>
      </c>
      <c r="F109" s="98">
        <v>-0.87788787000000001</v>
      </c>
      <c r="H109" s="101">
        <v>9.0790979999999993E-2</v>
      </c>
      <c r="I109" s="102" t="s">
        <v>90</v>
      </c>
    </row>
    <row r="110" spans="2:9" x14ac:dyDescent="0.3">
      <c r="B110" s="10"/>
      <c r="D110" s="97" t="s">
        <v>347</v>
      </c>
      <c r="E110" s="97">
        <v>54.097129000000002</v>
      </c>
      <c r="F110" s="98">
        <v>-0.87346877000000001</v>
      </c>
      <c r="H110" s="101">
        <v>1.2544377219999996</v>
      </c>
      <c r="I110" s="102" t="s">
        <v>90</v>
      </c>
    </row>
    <row r="111" spans="2:9" x14ac:dyDescent="0.3">
      <c r="B111" s="10"/>
      <c r="D111" s="97" t="s">
        <v>348</v>
      </c>
      <c r="E111" s="97">
        <v>53.509045</v>
      </c>
      <c r="F111" s="98">
        <v>-1.5367538000000001</v>
      </c>
      <c r="H111" s="101">
        <v>8.2616245630000016</v>
      </c>
      <c r="I111" s="102" t="s">
        <v>90</v>
      </c>
    </row>
    <row r="112" spans="2:9" x14ac:dyDescent="0.3">
      <c r="B112" s="10"/>
      <c r="D112" s="97" t="s">
        <v>349</v>
      </c>
      <c r="E112" s="97">
        <v>54.127336</v>
      </c>
      <c r="F112" s="98">
        <v>-1.1351359000000001</v>
      </c>
      <c r="H112" s="101">
        <v>6.1291493979999991</v>
      </c>
      <c r="I112" s="102" t="s">
        <v>86</v>
      </c>
    </row>
    <row r="113" spans="2:9" x14ac:dyDescent="0.3">
      <c r="B113" s="10"/>
      <c r="D113" s="97" t="s">
        <v>350</v>
      </c>
      <c r="E113" s="97">
        <v>53.685665</v>
      </c>
      <c r="F113" s="98">
        <v>-1.2112574</v>
      </c>
      <c r="H113" s="101">
        <v>1.4453232360000001</v>
      </c>
      <c r="I113" s="102" t="s">
        <v>351</v>
      </c>
    </row>
    <row r="114" spans="2:9" x14ac:dyDescent="0.3">
      <c r="B114" s="10"/>
      <c r="D114" s="97" t="s">
        <v>352</v>
      </c>
      <c r="E114" s="97">
        <v>53.532305000000001</v>
      </c>
      <c r="F114" s="98">
        <v>-1.7102987999999999</v>
      </c>
      <c r="H114" s="101">
        <v>6.0042499999999999</v>
      </c>
      <c r="I114" s="102" t="s">
        <v>90</v>
      </c>
    </row>
    <row r="115" spans="2:9" x14ac:dyDescent="0.3">
      <c r="B115" s="10"/>
      <c r="D115" s="97" t="s">
        <v>353</v>
      </c>
      <c r="E115" s="97">
        <v>54.146476</v>
      </c>
      <c r="F115" s="98">
        <v>-1.3571367999999999</v>
      </c>
      <c r="H115" s="101">
        <v>0.71883390000000003</v>
      </c>
      <c r="I115" s="102" t="s">
        <v>90</v>
      </c>
    </row>
    <row r="116" spans="2:9" x14ac:dyDescent="0.3">
      <c r="B116" s="10"/>
      <c r="D116" s="97" t="s">
        <v>354</v>
      </c>
      <c r="E116" s="97">
        <v>54.385154</v>
      </c>
      <c r="F116" s="98">
        <v>-1.4863132999999999</v>
      </c>
      <c r="H116" s="101">
        <v>1.3284935740000001</v>
      </c>
      <c r="I116" s="102" t="s">
        <v>90</v>
      </c>
    </row>
    <row r="117" spans="2:9" x14ac:dyDescent="0.3">
      <c r="B117" s="10"/>
      <c r="D117" s="97" t="s">
        <v>355</v>
      </c>
      <c r="E117" s="97">
        <v>54.465133000000002</v>
      </c>
      <c r="F117" s="98">
        <v>-0.90766568999999997</v>
      </c>
      <c r="H117" s="101">
        <v>46.769797457000024</v>
      </c>
      <c r="I117" s="102" t="s">
        <v>90</v>
      </c>
    </row>
    <row r="118" spans="2:9" x14ac:dyDescent="0.3">
      <c r="B118" s="10"/>
      <c r="D118" s="97" t="s">
        <v>356</v>
      </c>
      <c r="E118" s="97">
        <v>53.632886999999997</v>
      </c>
      <c r="F118" s="98">
        <v>-1.5389378</v>
      </c>
      <c r="H118" s="101">
        <v>0.2555</v>
      </c>
      <c r="I118" s="102" t="s">
        <v>251</v>
      </c>
    </row>
    <row r="119" spans="2:9" x14ac:dyDescent="0.3">
      <c r="B119" s="10"/>
      <c r="D119" s="97" t="s">
        <v>357</v>
      </c>
      <c r="E119" s="97">
        <v>53.911107999999999</v>
      </c>
      <c r="F119" s="98">
        <v>-1.0510542</v>
      </c>
      <c r="H119" s="101">
        <v>0.51111026999999998</v>
      </c>
      <c r="I119" s="102" t="s">
        <v>90</v>
      </c>
    </row>
    <row r="120" spans="2:9" x14ac:dyDescent="0.3">
      <c r="B120" s="10"/>
      <c r="D120" s="97" t="s">
        <v>358</v>
      </c>
      <c r="E120" s="97">
        <v>54.154578999999998</v>
      </c>
      <c r="F120" s="98">
        <v>-1.4126406</v>
      </c>
      <c r="H120" s="101">
        <v>6.4942282999999978</v>
      </c>
      <c r="I120" s="102" t="s">
        <v>90</v>
      </c>
    </row>
    <row r="121" spans="2:9" x14ac:dyDescent="0.3">
      <c r="B121" s="10"/>
      <c r="D121" s="97" t="s">
        <v>359</v>
      </c>
      <c r="E121" s="97">
        <v>54.376489999999997</v>
      </c>
      <c r="F121" s="98">
        <v>-1.8289032999999999</v>
      </c>
      <c r="H121" s="101">
        <v>2.982185302</v>
      </c>
      <c r="I121" s="102" t="s">
        <v>90</v>
      </c>
    </row>
    <row r="122" spans="2:9" x14ac:dyDescent="0.3">
      <c r="B122" s="10"/>
      <c r="D122" s="97" t="s">
        <v>360</v>
      </c>
      <c r="E122" s="97">
        <v>53.974198999999999</v>
      </c>
      <c r="F122" s="98">
        <v>-1.9312818</v>
      </c>
      <c r="H122" s="101">
        <v>4.1868989799999996</v>
      </c>
      <c r="I122" s="102" t="s">
        <v>90</v>
      </c>
    </row>
    <row r="123" spans="2:9" x14ac:dyDescent="0.3">
      <c r="B123" s="10"/>
      <c r="D123" s="97" t="s">
        <v>361</v>
      </c>
      <c r="E123" s="97">
        <v>53.741844</v>
      </c>
      <c r="F123" s="98">
        <v>-0.96362464999999997</v>
      </c>
      <c r="H123" s="101">
        <v>9.2755196130000002</v>
      </c>
      <c r="I123" s="102" t="s">
        <v>251</v>
      </c>
    </row>
    <row r="124" spans="2:9" x14ac:dyDescent="0.3">
      <c r="B124" s="10"/>
      <c r="D124" s="97" t="s">
        <v>362</v>
      </c>
      <c r="E124" s="97">
        <v>54.093743000000003</v>
      </c>
      <c r="F124" s="98">
        <v>-0.65403241999999995</v>
      </c>
      <c r="H124" s="101">
        <v>3.917666666666658</v>
      </c>
      <c r="I124" s="102" t="s">
        <v>90</v>
      </c>
    </row>
    <row r="125" spans="2:9" x14ac:dyDescent="0.3">
      <c r="B125" s="10"/>
      <c r="D125" s="97" t="s">
        <v>363</v>
      </c>
      <c r="E125" s="97">
        <v>53.518397999999998</v>
      </c>
      <c r="F125" s="98">
        <v>-1.7580517</v>
      </c>
      <c r="H125" s="101">
        <v>1.1753</v>
      </c>
      <c r="I125" s="102" t="s">
        <v>90</v>
      </c>
    </row>
    <row r="126" spans="2:9" x14ac:dyDescent="0.3">
      <c r="B126" s="10"/>
      <c r="D126" s="97" t="s">
        <v>364</v>
      </c>
      <c r="E126" s="97">
        <v>53.406039999999997</v>
      </c>
      <c r="F126" s="98">
        <v>-1.574049</v>
      </c>
      <c r="H126" s="101">
        <v>0.86870000000000003</v>
      </c>
      <c r="I126" s="102" t="s">
        <v>90</v>
      </c>
    </row>
    <row r="127" spans="2:9" x14ac:dyDescent="0.3">
      <c r="B127" s="10"/>
      <c r="D127" s="97" t="s">
        <v>365</v>
      </c>
      <c r="E127" s="97">
        <v>53.917878999999999</v>
      </c>
      <c r="F127" s="98">
        <v>-1.5338871999999999</v>
      </c>
      <c r="H127" s="101">
        <v>0.57972618799999998</v>
      </c>
      <c r="I127" s="102" t="s">
        <v>251</v>
      </c>
    </row>
    <row r="128" spans="2:9" x14ac:dyDescent="0.3">
      <c r="B128" s="10"/>
      <c r="D128" s="97" t="s">
        <v>366</v>
      </c>
      <c r="E128" s="97">
        <v>53.647857000000002</v>
      </c>
      <c r="F128" s="98">
        <v>0.11860245</v>
      </c>
      <c r="H128" s="101">
        <v>14.923012957000003</v>
      </c>
      <c r="I128" s="102" t="s">
        <v>90</v>
      </c>
    </row>
    <row r="129" spans="2:9" x14ac:dyDescent="0.3">
      <c r="B129" s="10"/>
      <c r="D129" s="97" t="s">
        <v>367</v>
      </c>
      <c r="E129" s="97">
        <v>54.496478000000003</v>
      </c>
      <c r="F129" s="98">
        <v>-0.73060722</v>
      </c>
      <c r="H129" s="101">
        <v>0.64741821899999996</v>
      </c>
      <c r="I129" s="102" t="s">
        <v>90</v>
      </c>
    </row>
    <row r="130" spans="2:9" x14ac:dyDescent="0.3">
      <c r="B130" s="10"/>
      <c r="D130" s="97" t="s">
        <v>368</v>
      </c>
      <c r="E130" s="97">
        <v>53.883791000000002</v>
      </c>
      <c r="F130" s="98">
        <v>-1.6639568</v>
      </c>
      <c r="H130" s="101">
        <v>0.79205000000000003</v>
      </c>
      <c r="I130" s="102" t="s">
        <v>90</v>
      </c>
    </row>
    <row r="131" spans="2:9" x14ac:dyDescent="0.3">
      <c r="B131" s="10"/>
      <c r="D131" s="97" t="s">
        <v>369</v>
      </c>
      <c r="E131" s="97">
        <v>54.419147000000002</v>
      </c>
      <c r="F131" s="98">
        <v>-1.5154306</v>
      </c>
      <c r="H131" s="101">
        <v>8.895571841999999</v>
      </c>
      <c r="I131" s="102" t="s">
        <v>90</v>
      </c>
    </row>
    <row r="132" spans="2:9" x14ac:dyDescent="0.3">
      <c r="B132" s="10"/>
      <c r="D132" s="97" t="s">
        <v>370</v>
      </c>
      <c r="E132" s="97">
        <v>54.337094999999998</v>
      </c>
      <c r="F132" s="98">
        <v>-1.7406638999999999</v>
      </c>
      <c r="H132" s="101">
        <v>0.73479779999999995</v>
      </c>
      <c r="I132" s="102" t="s">
        <v>90</v>
      </c>
    </row>
    <row r="133" spans="2:9" x14ac:dyDescent="0.3">
      <c r="B133" s="10"/>
      <c r="D133" s="97" t="s">
        <v>371</v>
      </c>
      <c r="E133" s="97">
        <v>54.183312999999998</v>
      </c>
      <c r="F133" s="98">
        <v>-0.58060418999999996</v>
      </c>
      <c r="H133" s="101">
        <v>7.9281199999999996E-2</v>
      </c>
      <c r="I133" s="102" t="s">
        <v>90</v>
      </c>
    </row>
    <row r="134" spans="2:9" x14ac:dyDescent="0.3">
      <c r="B134" s="10"/>
      <c r="D134" s="97" t="s">
        <v>372</v>
      </c>
      <c r="E134" s="97">
        <v>53.951065999999997</v>
      </c>
      <c r="F134" s="98">
        <v>-2.1398272999999999</v>
      </c>
      <c r="H134" s="101">
        <v>0.21772893400000001</v>
      </c>
      <c r="I134" s="102" t="s">
        <v>90</v>
      </c>
    </row>
    <row r="135" spans="2:9" x14ac:dyDescent="0.3">
      <c r="B135" s="10"/>
      <c r="D135" s="97" t="s">
        <v>373</v>
      </c>
      <c r="E135" s="97">
        <v>53.871042000000003</v>
      </c>
      <c r="F135" s="98">
        <v>-1.5314270000000001</v>
      </c>
      <c r="H135" s="101">
        <v>0.2555</v>
      </c>
      <c r="I135" s="102" t="s">
        <v>251</v>
      </c>
    </row>
    <row r="136" spans="2:9" x14ac:dyDescent="0.3">
      <c r="B136" s="10"/>
      <c r="D136" s="97" t="s">
        <v>374</v>
      </c>
      <c r="E136" s="97">
        <v>53.874129000000003</v>
      </c>
      <c r="F136" s="98">
        <v>-1.5300693000000001</v>
      </c>
      <c r="H136" s="101">
        <v>0.1022</v>
      </c>
      <c r="I136" s="102" t="s">
        <v>90</v>
      </c>
    </row>
    <row r="137" spans="2:9" x14ac:dyDescent="0.3">
      <c r="B137" s="10"/>
      <c r="D137" s="97" t="s">
        <v>375</v>
      </c>
      <c r="E137" s="97">
        <v>54.434452</v>
      </c>
      <c r="F137" s="98">
        <v>-0.75460302999999995</v>
      </c>
      <c r="H137" s="101">
        <v>1.5335036559999999</v>
      </c>
      <c r="I137" s="102" t="s">
        <v>90</v>
      </c>
    </row>
    <row r="138" spans="2:9" x14ac:dyDescent="0.3">
      <c r="B138" s="10"/>
      <c r="D138" s="97" t="s">
        <v>376</v>
      </c>
      <c r="E138" s="97">
        <v>54.363981000000003</v>
      </c>
      <c r="F138" s="98">
        <v>-1.3387871</v>
      </c>
      <c r="H138" s="101">
        <v>0.52965387500000005</v>
      </c>
      <c r="I138" s="102" t="s">
        <v>251</v>
      </c>
    </row>
    <row r="139" spans="2:9" x14ac:dyDescent="0.3">
      <c r="B139" s="10"/>
      <c r="D139" s="97" t="s">
        <v>377</v>
      </c>
      <c r="E139" s="97">
        <v>53.849677999999997</v>
      </c>
      <c r="F139" s="98">
        <v>-0.93288652999999999</v>
      </c>
      <c r="H139" s="101">
        <v>0.86467327599999999</v>
      </c>
      <c r="I139" s="102" t="s">
        <v>90</v>
      </c>
    </row>
    <row r="140" spans="2:9" x14ac:dyDescent="0.3">
      <c r="B140" s="10"/>
      <c r="D140" s="97" t="s">
        <v>378</v>
      </c>
      <c r="E140" s="97">
        <v>54.249211000000003</v>
      </c>
      <c r="F140" s="98">
        <v>-1.7294437</v>
      </c>
      <c r="H140" s="101">
        <v>0.71401182000000007</v>
      </c>
      <c r="I140" s="102" t="s">
        <v>251</v>
      </c>
    </row>
    <row r="141" spans="2:9" x14ac:dyDescent="0.3">
      <c r="B141" s="10"/>
      <c r="D141" s="97" t="s">
        <v>379</v>
      </c>
      <c r="E141" s="97">
        <v>53.922409000000002</v>
      </c>
      <c r="F141" s="98">
        <v>-0.94377842000000001</v>
      </c>
      <c r="H141" s="101">
        <v>21.532865324000003</v>
      </c>
      <c r="I141" s="102" t="s">
        <v>90</v>
      </c>
    </row>
    <row r="142" spans="2:9" x14ac:dyDescent="0.3">
      <c r="B142" s="10"/>
      <c r="D142" s="97" t="s">
        <v>380</v>
      </c>
      <c r="E142" s="97">
        <v>53.926730999999997</v>
      </c>
      <c r="F142" s="98">
        <v>-0.93137932999999995</v>
      </c>
      <c r="H142" s="101">
        <v>0.22711111111111112</v>
      </c>
      <c r="I142" s="102" t="s">
        <v>251</v>
      </c>
    </row>
    <row r="143" spans="2:9" x14ac:dyDescent="0.3">
      <c r="B143" s="69"/>
      <c r="D143" s="97" t="s">
        <v>381</v>
      </c>
      <c r="E143" s="97">
        <v>53.973599</v>
      </c>
      <c r="F143" s="98">
        <v>-2.0025556999999998</v>
      </c>
      <c r="H143" s="101">
        <v>30.332649189000001</v>
      </c>
      <c r="I143" s="102" t="s">
        <v>86</v>
      </c>
    </row>
    <row r="144" spans="2:9" x14ac:dyDescent="0.3">
      <c r="B144" s="69"/>
      <c r="D144" s="97" t="s">
        <v>382</v>
      </c>
      <c r="E144" s="97">
        <v>53.870609999999999</v>
      </c>
      <c r="F144" s="98">
        <v>-1.0525793000000001</v>
      </c>
      <c r="H144" s="101">
        <v>23.706852428999998</v>
      </c>
      <c r="I144" s="102" t="s">
        <v>90</v>
      </c>
    </row>
    <row r="145" spans="4:9" x14ac:dyDescent="0.3">
      <c r="D145" s="97" t="s">
        <v>383</v>
      </c>
      <c r="E145" s="97">
        <v>53.460099</v>
      </c>
      <c r="F145" s="98">
        <v>-1.589925</v>
      </c>
      <c r="H145" s="101">
        <v>1.022</v>
      </c>
      <c r="I145" s="102" t="s">
        <v>90</v>
      </c>
    </row>
    <row r="146" spans="4:9" x14ac:dyDescent="0.3">
      <c r="D146" s="97" t="s">
        <v>384</v>
      </c>
      <c r="E146" s="97">
        <v>54.101522000000003</v>
      </c>
      <c r="F146" s="98">
        <v>-1.0617466</v>
      </c>
      <c r="H146" s="101">
        <v>4.5931800000000002E-2</v>
      </c>
      <c r="I146" s="102" t="s">
        <v>90</v>
      </c>
    </row>
    <row r="147" spans="4:9" x14ac:dyDescent="0.3">
      <c r="D147" s="97" t="s">
        <v>385</v>
      </c>
      <c r="E147" s="97">
        <v>54.224753</v>
      </c>
      <c r="F147" s="98">
        <v>-1.6974397999999999</v>
      </c>
      <c r="H147" s="101">
        <v>6.1717444444444549</v>
      </c>
      <c r="I147" s="102" t="s">
        <v>90</v>
      </c>
    </row>
    <row r="148" spans="4:9" x14ac:dyDescent="0.3">
      <c r="D148" s="97" t="s">
        <v>386</v>
      </c>
      <c r="E148" s="97">
        <v>54.255533999999997</v>
      </c>
      <c r="F148" s="98">
        <v>-1.2887786999999999</v>
      </c>
      <c r="H148" s="101">
        <v>0.30429220000000001</v>
      </c>
      <c r="I148" s="102" t="s">
        <v>90</v>
      </c>
    </row>
    <row r="149" spans="4:9" x14ac:dyDescent="0.3">
      <c r="D149" s="97" t="s">
        <v>387</v>
      </c>
      <c r="E149" s="97">
        <v>54.308394</v>
      </c>
      <c r="F149" s="98">
        <v>-1.7181441</v>
      </c>
      <c r="H149" s="101">
        <v>1.7747926000000001</v>
      </c>
      <c r="I149" s="102" t="s">
        <v>90</v>
      </c>
    </row>
    <row r="150" spans="4:9" x14ac:dyDescent="0.3">
      <c r="D150" s="97" t="s">
        <v>388</v>
      </c>
      <c r="E150" s="97">
        <v>54.088813000000002</v>
      </c>
      <c r="F150" s="98">
        <v>-0.85323777000000001</v>
      </c>
      <c r="H150" s="101">
        <v>1.1087590279999999</v>
      </c>
      <c r="I150" s="102" t="s">
        <v>90</v>
      </c>
    </row>
    <row r="151" spans="4:9" x14ac:dyDescent="0.3">
      <c r="D151" s="97" t="s">
        <v>389</v>
      </c>
      <c r="E151" s="97">
        <v>53.826667999999998</v>
      </c>
      <c r="F151" s="98">
        <v>-1.9222554000000001</v>
      </c>
      <c r="H151" s="101">
        <v>0.71540000000000004</v>
      </c>
      <c r="I151" s="102" t="s">
        <v>90</v>
      </c>
    </row>
    <row r="152" spans="4:9" x14ac:dyDescent="0.3">
      <c r="D152" s="97" t="s">
        <v>390</v>
      </c>
      <c r="E152" s="97">
        <v>54.394689</v>
      </c>
      <c r="F152" s="98">
        <v>-0.57096111999999999</v>
      </c>
      <c r="H152" s="101">
        <v>7.55604E-3</v>
      </c>
      <c r="I152" s="102" t="s">
        <v>90</v>
      </c>
    </row>
    <row r="153" spans="4:9" x14ac:dyDescent="0.3">
      <c r="D153" s="97" t="s">
        <v>391</v>
      </c>
      <c r="E153" s="97">
        <v>54.082425000000001</v>
      </c>
      <c r="F153" s="98">
        <v>-1.2606953999999999</v>
      </c>
      <c r="H153" s="101">
        <v>0.75937560000000004</v>
      </c>
      <c r="I153" s="102" t="s">
        <v>90</v>
      </c>
    </row>
    <row r="154" spans="4:9" x14ac:dyDescent="0.3">
      <c r="D154" s="97" t="s">
        <v>392</v>
      </c>
      <c r="E154" s="97">
        <v>54.044913999999999</v>
      </c>
      <c r="F154" s="98">
        <v>-0.9609721</v>
      </c>
      <c r="H154" s="101">
        <v>5.8751859999999994</v>
      </c>
      <c r="I154" s="102" t="s">
        <v>351</v>
      </c>
    </row>
    <row r="155" spans="4:9" x14ac:dyDescent="0.3">
      <c r="D155" s="97" t="s">
        <v>393</v>
      </c>
      <c r="E155" s="97">
        <v>53.822687000000002</v>
      </c>
      <c r="F155" s="98">
        <v>-0.85683982000000003</v>
      </c>
      <c r="H155" s="101">
        <v>2.8142358569999999</v>
      </c>
      <c r="I155" s="102" t="s">
        <v>90</v>
      </c>
    </row>
    <row r="156" spans="4:9" x14ac:dyDescent="0.3">
      <c r="D156" s="97" t="s">
        <v>394</v>
      </c>
      <c r="E156" s="97">
        <v>54.015737999999999</v>
      </c>
      <c r="F156" s="98">
        <v>-1.7191780000000001</v>
      </c>
      <c r="H156" s="101">
        <v>1.3894991999999999</v>
      </c>
      <c r="I156" s="102" t="s">
        <v>251</v>
      </c>
    </row>
    <row r="157" spans="4:9" x14ac:dyDescent="0.3">
      <c r="D157" s="97" t="s">
        <v>395</v>
      </c>
      <c r="E157" s="97">
        <v>53.976576999999999</v>
      </c>
      <c r="F157" s="98">
        <v>-0.33392349999999998</v>
      </c>
      <c r="H157" s="101">
        <v>0.35770000000000002</v>
      </c>
      <c r="I157" s="102" t="s">
        <v>90</v>
      </c>
    </row>
    <row r="158" spans="4:9" x14ac:dyDescent="0.3">
      <c r="D158" s="97" t="s">
        <v>396</v>
      </c>
      <c r="E158" s="97">
        <v>54.078732000000002</v>
      </c>
      <c r="F158" s="98">
        <v>-0.92271051999999998</v>
      </c>
      <c r="H158" s="101">
        <v>3.9644476510000008</v>
      </c>
      <c r="I158" s="102" t="s">
        <v>66</v>
      </c>
    </row>
    <row r="159" spans="4:9" x14ac:dyDescent="0.3">
      <c r="D159" s="97" t="s">
        <v>397</v>
      </c>
      <c r="E159" s="97">
        <v>53.882978999999999</v>
      </c>
      <c r="F159" s="98">
        <v>-2.1706028000000002</v>
      </c>
      <c r="H159" s="101">
        <v>5.3750700320000009</v>
      </c>
      <c r="I159" s="102" t="s">
        <v>86</v>
      </c>
    </row>
    <row r="160" spans="4:9" x14ac:dyDescent="0.3">
      <c r="D160" s="97" t="s">
        <v>398</v>
      </c>
      <c r="E160" s="97">
        <v>54.135835999999998</v>
      </c>
      <c r="F160" s="98">
        <v>-0.45077430000000002</v>
      </c>
      <c r="H160" s="101">
        <v>0.41905824000000003</v>
      </c>
      <c r="I160" s="102" t="s">
        <v>90</v>
      </c>
    </row>
    <row r="161" spans="4:9" x14ac:dyDescent="0.3">
      <c r="D161" s="97" t="s">
        <v>399</v>
      </c>
      <c r="E161" s="97">
        <v>54.021298999999999</v>
      </c>
      <c r="F161" s="98">
        <v>-0.66386698</v>
      </c>
      <c r="H161" s="101">
        <v>0.29430993599999999</v>
      </c>
      <c r="I161" s="102" t="s">
        <v>351</v>
      </c>
    </row>
    <row r="162" spans="4:9" x14ac:dyDescent="0.3">
      <c r="D162" s="97" t="s">
        <v>400</v>
      </c>
      <c r="E162" s="97">
        <v>54.192686999999999</v>
      </c>
      <c r="F162" s="98">
        <v>-0.49829561</v>
      </c>
      <c r="H162" s="101">
        <v>1.606806</v>
      </c>
      <c r="I162" s="102" t="s">
        <v>90</v>
      </c>
    </row>
    <row r="163" spans="4:9" x14ac:dyDescent="0.3">
      <c r="D163" s="97" t="s">
        <v>401</v>
      </c>
      <c r="E163" s="97">
        <v>53.979328000000002</v>
      </c>
      <c r="F163" s="98">
        <v>-2.0868755000000001</v>
      </c>
      <c r="H163" s="101">
        <v>22.841217806999996</v>
      </c>
      <c r="I163" s="102" t="s">
        <v>86</v>
      </c>
    </row>
    <row r="164" spans="4:9" x14ac:dyDescent="0.3">
      <c r="D164" s="97" t="s">
        <v>402</v>
      </c>
      <c r="E164" s="97">
        <v>54.016469999999998</v>
      </c>
      <c r="F164" s="98">
        <v>-0.49335466</v>
      </c>
      <c r="H164" s="101">
        <v>0.31889135299999999</v>
      </c>
      <c r="I164" s="102" t="s">
        <v>90</v>
      </c>
    </row>
    <row r="165" spans="4:9" x14ac:dyDescent="0.3">
      <c r="D165" s="97" t="s">
        <v>403</v>
      </c>
      <c r="E165" s="97">
        <v>54.464787999999999</v>
      </c>
      <c r="F165" s="98">
        <v>-1.810686</v>
      </c>
      <c r="H165" s="101">
        <v>0.81535550000000001</v>
      </c>
      <c r="I165" s="102" t="s">
        <v>90</v>
      </c>
    </row>
    <row r="166" spans="4:9" x14ac:dyDescent="0.3">
      <c r="D166" s="97" t="s">
        <v>404</v>
      </c>
      <c r="E166" s="97">
        <v>53.743693</v>
      </c>
      <c r="F166" s="98">
        <v>-1.9119462</v>
      </c>
      <c r="H166" s="101">
        <v>0.56588696900000002</v>
      </c>
      <c r="I166" s="102" t="s">
        <v>90</v>
      </c>
    </row>
    <row r="167" spans="4:9" x14ac:dyDescent="0.3">
      <c r="D167" s="97" t="s">
        <v>405</v>
      </c>
      <c r="E167" s="97">
        <v>54.290002999999999</v>
      </c>
      <c r="F167" s="98">
        <v>-0.95662665000000002</v>
      </c>
      <c r="H167" s="101">
        <v>4.7321835E-2</v>
      </c>
      <c r="I167" s="102" t="s">
        <v>90</v>
      </c>
    </row>
    <row r="168" spans="4:9" x14ac:dyDescent="0.3">
      <c r="D168" s="97" t="s">
        <v>406</v>
      </c>
      <c r="E168" s="97">
        <v>54.188611999999999</v>
      </c>
      <c r="F168" s="98">
        <v>-1.0512246000000001</v>
      </c>
      <c r="H168" s="101">
        <v>7.4265333333333432</v>
      </c>
      <c r="I168" s="102" t="s">
        <v>90</v>
      </c>
    </row>
    <row r="169" spans="4:9" x14ac:dyDescent="0.3">
      <c r="D169" s="97" t="s">
        <v>407</v>
      </c>
      <c r="E169" s="97">
        <v>54.437742</v>
      </c>
      <c r="F169" s="98">
        <v>-1.712987</v>
      </c>
      <c r="H169" s="101">
        <v>3.8835103000000002</v>
      </c>
      <c r="I169" s="102" t="s">
        <v>90</v>
      </c>
    </row>
    <row r="170" spans="4:9" x14ac:dyDescent="0.3">
      <c r="D170" s="97" t="s">
        <v>408</v>
      </c>
      <c r="E170" s="97">
        <v>54.439337000000002</v>
      </c>
      <c r="F170" s="98">
        <v>-0.79943242999999997</v>
      </c>
      <c r="H170" s="101">
        <v>2.054400266</v>
      </c>
      <c r="I170" s="102" t="s">
        <v>90</v>
      </c>
    </row>
    <row r="171" spans="4:9" x14ac:dyDescent="0.3">
      <c r="D171" s="97" t="s">
        <v>409</v>
      </c>
      <c r="E171" s="97">
        <v>54.403838</v>
      </c>
      <c r="F171" s="98">
        <v>-0.72511948000000004</v>
      </c>
      <c r="H171" s="101">
        <v>2.1130624259999995</v>
      </c>
      <c r="I171" s="102" t="s">
        <v>90</v>
      </c>
    </row>
    <row r="172" spans="4:9" x14ac:dyDescent="0.3">
      <c r="D172" s="97" t="s">
        <v>410</v>
      </c>
      <c r="E172" s="97">
        <v>53.693655999999997</v>
      </c>
      <c r="F172" s="98">
        <v>-0.95111732000000004</v>
      </c>
      <c r="H172" s="101">
        <v>18.312841650999999</v>
      </c>
      <c r="I172" s="102" t="s">
        <v>90</v>
      </c>
    </row>
    <row r="173" spans="4:9" x14ac:dyDescent="0.3">
      <c r="D173" s="97" t="s">
        <v>411</v>
      </c>
      <c r="E173" s="97">
        <v>53.639994000000002</v>
      </c>
      <c r="F173" s="98">
        <v>-1.6230165000000001</v>
      </c>
      <c r="H173" s="101">
        <v>0.32357052599999997</v>
      </c>
      <c r="I173" s="102" t="s">
        <v>90</v>
      </c>
    </row>
    <row r="174" spans="4:9" x14ac:dyDescent="0.3">
      <c r="D174" s="97" t="s">
        <v>412</v>
      </c>
      <c r="E174" s="97">
        <v>54.121147000000001</v>
      </c>
      <c r="F174" s="98">
        <v>-1.6482713</v>
      </c>
      <c r="H174" s="101">
        <v>0.87427900000000003</v>
      </c>
      <c r="I174" s="102" t="s">
        <v>90</v>
      </c>
    </row>
    <row r="175" spans="4:9" x14ac:dyDescent="0.3">
      <c r="D175" s="97" t="s">
        <v>413</v>
      </c>
      <c r="E175" s="97">
        <v>54.200569000000002</v>
      </c>
      <c r="F175" s="98">
        <v>-0.85882274000000003</v>
      </c>
      <c r="H175" s="101">
        <v>0.26873463400000003</v>
      </c>
      <c r="I175" s="102" t="s">
        <v>90</v>
      </c>
    </row>
    <row r="176" spans="4:9" x14ac:dyDescent="0.3">
      <c r="D176" s="97" t="s">
        <v>414</v>
      </c>
      <c r="E176" s="97">
        <v>54.248731999999997</v>
      </c>
      <c r="F176" s="98">
        <v>-0.91994379000000004</v>
      </c>
      <c r="H176" s="101">
        <v>6.9784172000000005E-2</v>
      </c>
      <c r="I176" s="102" t="s">
        <v>90</v>
      </c>
    </row>
    <row r="177" spans="4:9" x14ac:dyDescent="0.3">
      <c r="D177" s="97" t="s">
        <v>415</v>
      </c>
      <c r="E177" s="97">
        <v>54.174919000000003</v>
      </c>
      <c r="F177" s="98">
        <v>-0.84112898000000003</v>
      </c>
      <c r="H177" s="101">
        <v>0.53577752899999997</v>
      </c>
      <c r="I177" s="102" t="s">
        <v>66</v>
      </c>
    </row>
    <row r="178" spans="4:9" x14ac:dyDescent="0.3">
      <c r="D178" s="97" t="s">
        <v>416</v>
      </c>
      <c r="E178" s="97">
        <v>53.867505999999999</v>
      </c>
      <c r="F178" s="98">
        <v>-0.20378273</v>
      </c>
      <c r="H178" s="101">
        <v>0.74626849799999995</v>
      </c>
      <c r="I178" s="102" t="s">
        <v>90</v>
      </c>
    </row>
    <row r="179" spans="4:9" x14ac:dyDescent="0.3">
      <c r="D179" s="97" t="s">
        <v>417</v>
      </c>
      <c r="E179" s="97">
        <v>54.361730000000001</v>
      </c>
      <c r="F179" s="98">
        <v>-1.5437605000000001</v>
      </c>
      <c r="H179" s="101">
        <v>0.51287510000000003</v>
      </c>
      <c r="I179" s="102" t="s">
        <v>66</v>
      </c>
    </row>
    <row r="180" spans="4:9" x14ac:dyDescent="0.3">
      <c r="D180" s="97" t="s">
        <v>418</v>
      </c>
      <c r="E180" s="97">
        <v>54.432918999999998</v>
      </c>
      <c r="F180" s="98">
        <v>-1.4713641</v>
      </c>
      <c r="H180" s="101">
        <v>5.8992111111111134</v>
      </c>
      <c r="I180" s="102" t="s">
        <v>90</v>
      </c>
    </row>
    <row r="181" spans="4:9" x14ac:dyDescent="0.3">
      <c r="D181" s="97" t="s">
        <v>419</v>
      </c>
      <c r="E181" s="97">
        <v>54.431617000000003</v>
      </c>
      <c r="F181" s="98">
        <v>-1.4633803000000001</v>
      </c>
      <c r="H181" s="101">
        <v>2.1330120799999999</v>
      </c>
      <c r="I181" s="102" t="s">
        <v>90</v>
      </c>
    </row>
    <row r="182" spans="4:9" x14ac:dyDescent="0.3">
      <c r="D182" s="97" t="s">
        <v>420</v>
      </c>
      <c r="E182" s="97">
        <v>53.799185999999999</v>
      </c>
      <c r="F182" s="98">
        <v>-5.9959676000000003E-2</v>
      </c>
      <c r="H182" s="101">
        <v>0.45989999999999998</v>
      </c>
      <c r="I182" s="102" t="s">
        <v>90</v>
      </c>
    </row>
    <row r="183" spans="4:9" x14ac:dyDescent="0.3">
      <c r="D183" s="97" t="s">
        <v>421</v>
      </c>
      <c r="E183" s="97">
        <v>54.070912999999997</v>
      </c>
      <c r="F183" s="98">
        <v>-1.9136105999999999</v>
      </c>
      <c r="H183" s="101">
        <v>0.17885000000000001</v>
      </c>
      <c r="I183" s="102" t="s">
        <v>90</v>
      </c>
    </row>
    <row r="184" spans="4:9" x14ac:dyDescent="0.3">
      <c r="D184" s="97" t="s">
        <v>422</v>
      </c>
      <c r="E184" s="97">
        <v>54.382385999999997</v>
      </c>
      <c r="F184" s="98">
        <v>-1.9264319000000001</v>
      </c>
      <c r="H184" s="101">
        <v>2.1774277777777771</v>
      </c>
      <c r="I184" s="102" t="s">
        <v>251</v>
      </c>
    </row>
    <row r="185" spans="4:9" x14ac:dyDescent="0.3">
      <c r="D185" s="97" t="s">
        <v>423</v>
      </c>
      <c r="E185" s="97">
        <v>54.381506999999999</v>
      </c>
      <c r="F185" s="98">
        <v>-1.9309445999999999</v>
      </c>
      <c r="H185" s="101">
        <v>0.30659999999999998</v>
      </c>
      <c r="I185" s="102" t="s">
        <v>251</v>
      </c>
    </row>
    <row r="186" spans="4:9" x14ac:dyDescent="0.3">
      <c r="D186" s="97" t="s">
        <v>424</v>
      </c>
      <c r="E186" s="97">
        <v>54.437944000000002</v>
      </c>
      <c r="F186" s="98">
        <v>-0.72739113</v>
      </c>
      <c r="H186" s="101">
        <v>1.6097270349999999</v>
      </c>
      <c r="I186" s="102" t="s">
        <v>90</v>
      </c>
    </row>
    <row r="187" spans="4:9" x14ac:dyDescent="0.3">
      <c r="D187" s="97" t="s">
        <v>425</v>
      </c>
      <c r="E187" s="97">
        <v>54.376998999999998</v>
      </c>
      <c r="F187" s="98">
        <v>-2.0776013</v>
      </c>
      <c r="H187" s="101">
        <v>0.50962649999999998</v>
      </c>
      <c r="I187" s="102" t="s">
        <v>90</v>
      </c>
    </row>
    <row r="188" spans="4:9" x14ac:dyDescent="0.3">
      <c r="D188" s="97" t="s">
        <v>426</v>
      </c>
      <c r="E188" s="97">
        <v>54.333931999999997</v>
      </c>
      <c r="F188" s="98">
        <v>-1.6244829999999999</v>
      </c>
      <c r="H188" s="101">
        <v>1.9306016530000001</v>
      </c>
      <c r="I188" s="102" t="s">
        <v>90</v>
      </c>
    </row>
    <row r="189" spans="4:9" x14ac:dyDescent="0.3">
      <c r="D189" s="97" t="s">
        <v>427</v>
      </c>
      <c r="E189" s="97">
        <v>53.605262000000003</v>
      </c>
      <c r="F189" s="98">
        <v>-1.5474146</v>
      </c>
      <c r="H189" s="101">
        <v>1.0350144000000001</v>
      </c>
      <c r="I189" s="102" t="s">
        <v>90</v>
      </c>
    </row>
    <row r="190" spans="4:9" x14ac:dyDescent="0.3">
      <c r="D190" s="97" t="s">
        <v>428</v>
      </c>
      <c r="E190" s="97">
        <v>53.607286000000002</v>
      </c>
      <c r="F190" s="98">
        <v>-1.5478765999999999</v>
      </c>
      <c r="H190" s="101">
        <v>1.300087</v>
      </c>
      <c r="I190" s="102" t="s">
        <v>90</v>
      </c>
    </row>
    <row r="191" spans="4:9" x14ac:dyDescent="0.3">
      <c r="D191" s="97" t="s">
        <v>429</v>
      </c>
      <c r="E191" s="97">
        <v>54.061298999999998</v>
      </c>
      <c r="F191" s="98">
        <v>-0.27358677999999997</v>
      </c>
      <c r="H191" s="101">
        <v>2.06955</v>
      </c>
      <c r="I191" s="102" t="s">
        <v>90</v>
      </c>
    </row>
    <row r="192" spans="4:9" x14ac:dyDescent="0.3">
      <c r="D192" s="97" t="s">
        <v>430</v>
      </c>
      <c r="E192" s="97">
        <v>53.825252999999996</v>
      </c>
      <c r="F192" s="98">
        <v>-1.8839295</v>
      </c>
      <c r="H192" s="101">
        <v>0.76649999999999996</v>
      </c>
      <c r="I192" s="102" t="s">
        <v>90</v>
      </c>
    </row>
    <row r="193" spans="4:9" x14ac:dyDescent="0.3">
      <c r="D193" s="97" t="s">
        <v>431</v>
      </c>
      <c r="E193" s="97">
        <v>53.528841</v>
      </c>
      <c r="F193" s="98">
        <v>-1.770664</v>
      </c>
      <c r="H193" s="101">
        <v>0.2555</v>
      </c>
      <c r="I193" s="102" t="s">
        <v>90</v>
      </c>
    </row>
    <row r="194" spans="4:9" x14ac:dyDescent="0.3">
      <c r="D194" s="97" t="s">
        <v>432</v>
      </c>
      <c r="E194" s="97">
        <v>54.315198000000002</v>
      </c>
      <c r="F194" s="98">
        <v>-2.2049761999999999</v>
      </c>
      <c r="H194" s="101">
        <v>0.23648069999999999</v>
      </c>
      <c r="I194" s="102" t="s">
        <v>90</v>
      </c>
    </row>
    <row r="195" spans="4:9" x14ac:dyDescent="0.3">
      <c r="D195" s="97" t="s">
        <v>433</v>
      </c>
      <c r="E195" s="97">
        <v>54.444136999999998</v>
      </c>
      <c r="F195" s="98">
        <v>-0.69706641999999996</v>
      </c>
      <c r="H195" s="101">
        <v>0.4088</v>
      </c>
      <c r="I195" s="102" t="s">
        <v>90</v>
      </c>
    </row>
    <row r="196" spans="4:9" x14ac:dyDescent="0.3">
      <c r="D196" s="97" t="s">
        <v>434</v>
      </c>
      <c r="E196" s="97">
        <v>53.819265999999999</v>
      </c>
      <c r="F196" s="98">
        <v>-1.8827916</v>
      </c>
      <c r="H196" s="101">
        <v>2.93825</v>
      </c>
      <c r="I196" s="102" t="s">
        <v>90</v>
      </c>
    </row>
    <row r="197" spans="4:9" x14ac:dyDescent="0.3">
      <c r="D197" s="97" t="s">
        <v>435</v>
      </c>
      <c r="E197" s="97">
        <v>53.480649</v>
      </c>
      <c r="F197" s="98">
        <v>-1.4417552</v>
      </c>
      <c r="H197" s="101">
        <v>4.187382294999999</v>
      </c>
      <c r="I197" s="102" t="s">
        <v>90</v>
      </c>
    </row>
    <row r="198" spans="4:9" x14ac:dyDescent="0.3">
      <c r="D198" s="97" t="s">
        <v>436</v>
      </c>
      <c r="E198" s="97">
        <v>54.230379999999997</v>
      </c>
      <c r="F198" s="98">
        <v>-0.99057642000000001</v>
      </c>
      <c r="H198" s="101">
        <v>1.8544110700000001</v>
      </c>
      <c r="I198" s="102" t="s">
        <v>90</v>
      </c>
    </row>
    <row r="199" spans="4:9" x14ac:dyDescent="0.3">
      <c r="D199" s="97" t="s">
        <v>437</v>
      </c>
      <c r="E199" s="97">
        <v>54.046402</v>
      </c>
      <c r="F199" s="98">
        <v>-0.91867465999999998</v>
      </c>
      <c r="H199" s="101">
        <v>0.78899893600000004</v>
      </c>
      <c r="I199" s="102" t="s">
        <v>90</v>
      </c>
    </row>
    <row r="200" spans="4:9" x14ac:dyDescent="0.3">
      <c r="D200" s="97" t="s">
        <v>438</v>
      </c>
      <c r="E200" s="97">
        <v>53.566079999999999</v>
      </c>
      <c r="F200" s="98">
        <v>-0.96558520999999997</v>
      </c>
      <c r="H200" s="101">
        <v>2.4072544100000002</v>
      </c>
      <c r="I200" s="102" t="s">
        <v>90</v>
      </c>
    </row>
    <row r="201" spans="4:9" x14ac:dyDescent="0.3">
      <c r="D201" s="97" t="s">
        <v>439</v>
      </c>
      <c r="E201" s="97">
        <v>54.359324999999998</v>
      </c>
      <c r="F201" s="98">
        <v>-0.45384223000000001</v>
      </c>
      <c r="H201" s="101">
        <v>0.17033333333333339</v>
      </c>
      <c r="I201" s="102" t="s">
        <v>90</v>
      </c>
    </row>
    <row r="202" spans="4:9" x14ac:dyDescent="0.3">
      <c r="D202" s="97" t="s">
        <v>440</v>
      </c>
      <c r="E202" s="97">
        <v>53.901296000000002</v>
      </c>
      <c r="F202" s="98">
        <v>-0.75606825</v>
      </c>
      <c r="H202" s="101">
        <v>6.9161246999999992</v>
      </c>
      <c r="I202" s="102" t="s">
        <v>90</v>
      </c>
    </row>
    <row r="203" spans="4:9" x14ac:dyDescent="0.3">
      <c r="D203" s="97" t="s">
        <v>441</v>
      </c>
      <c r="E203" s="97">
        <v>54.385765999999997</v>
      </c>
      <c r="F203" s="98">
        <v>-1.9743287</v>
      </c>
      <c r="H203" s="101">
        <v>1.9418</v>
      </c>
      <c r="I203" s="102" t="s">
        <v>251</v>
      </c>
    </row>
    <row r="204" spans="4:9" x14ac:dyDescent="0.3">
      <c r="D204" s="97" t="s">
        <v>442</v>
      </c>
      <c r="E204" s="97">
        <v>53.922072</v>
      </c>
      <c r="F204" s="98">
        <v>-1.2361978</v>
      </c>
      <c r="H204" s="101">
        <v>2.63165</v>
      </c>
      <c r="I204" s="102" t="s">
        <v>90</v>
      </c>
    </row>
    <row r="205" spans="4:9" x14ac:dyDescent="0.3">
      <c r="D205" s="97" t="s">
        <v>443</v>
      </c>
      <c r="E205" s="97">
        <v>54.055954999999997</v>
      </c>
      <c r="F205" s="98">
        <v>-1.9601865999999999</v>
      </c>
      <c r="H205" s="101">
        <v>1.035496856</v>
      </c>
      <c r="I205" s="102" t="s">
        <v>90</v>
      </c>
    </row>
    <row r="206" spans="4:9" x14ac:dyDescent="0.3">
      <c r="D206" s="97" t="s">
        <v>444</v>
      </c>
      <c r="E206" s="97">
        <v>54.238199000000002</v>
      </c>
      <c r="F206" s="98">
        <v>-1.044656</v>
      </c>
      <c r="H206" s="101">
        <v>6.1558399999999999E-2</v>
      </c>
      <c r="I206" s="102" t="s">
        <v>90</v>
      </c>
    </row>
    <row r="207" spans="4:9" x14ac:dyDescent="0.3">
      <c r="D207" s="97" t="s">
        <v>445</v>
      </c>
      <c r="E207" s="97">
        <v>54.124822999999999</v>
      </c>
      <c r="F207" s="98">
        <v>-1.3255074</v>
      </c>
      <c r="H207" s="101">
        <v>11.095637600000002</v>
      </c>
      <c r="I207" s="102" t="s">
        <v>90</v>
      </c>
    </row>
    <row r="208" spans="4:9" x14ac:dyDescent="0.3">
      <c r="D208" s="97" t="s">
        <v>446</v>
      </c>
      <c r="E208" s="97">
        <v>54.022098999999997</v>
      </c>
      <c r="F208" s="98">
        <v>-2.0599642</v>
      </c>
      <c r="H208" s="101">
        <v>1.2898368640000002</v>
      </c>
      <c r="I208" s="102" t="s">
        <v>90</v>
      </c>
    </row>
    <row r="209" spans="4:9" x14ac:dyDescent="0.3">
      <c r="D209" s="97" t="s">
        <v>447</v>
      </c>
      <c r="E209" s="97">
        <v>53.427770000000002</v>
      </c>
      <c r="F209" s="98">
        <v>-1.5987391</v>
      </c>
      <c r="H209" s="101">
        <v>1.3286</v>
      </c>
      <c r="I209" s="102" t="s">
        <v>90</v>
      </c>
    </row>
    <row r="210" spans="4:9" x14ac:dyDescent="0.3">
      <c r="D210" s="97" t="s">
        <v>448</v>
      </c>
      <c r="E210" s="97">
        <v>53.585341</v>
      </c>
      <c r="F210" s="98">
        <v>-1.5838958000000001</v>
      </c>
      <c r="H210" s="101">
        <v>0.59919920000000004</v>
      </c>
      <c r="I210" s="102" t="s">
        <v>90</v>
      </c>
    </row>
    <row r="211" spans="4:9" x14ac:dyDescent="0.3">
      <c r="D211" s="97" t="s">
        <v>449</v>
      </c>
      <c r="E211" s="97">
        <v>53.509422999999998</v>
      </c>
      <c r="F211" s="98">
        <v>-1.2482637999999999</v>
      </c>
      <c r="H211" s="101">
        <v>1.1579689719999999</v>
      </c>
      <c r="I211" s="102" t="s">
        <v>90</v>
      </c>
    </row>
    <row r="212" spans="4:9" x14ac:dyDescent="0.3">
      <c r="D212" s="97" t="s">
        <v>450</v>
      </c>
      <c r="E212" s="97">
        <v>53.777059000000001</v>
      </c>
      <c r="F212" s="98">
        <v>-1.8440477</v>
      </c>
      <c r="H212" s="101">
        <v>1.2263999999999999</v>
      </c>
      <c r="I212" s="102" t="s">
        <v>90</v>
      </c>
    </row>
    <row r="213" spans="4:9" x14ac:dyDescent="0.3">
      <c r="D213" s="97" t="s">
        <v>451</v>
      </c>
      <c r="E213" s="97">
        <v>53.705544000000003</v>
      </c>
      <c r="F213" s="98">
        <v>2.9954789999999999E-2</v>
      </c>
      <c r="H213" s="101">
        <v>0.53734037499999998</v>
      </c>
      <c r="I213" s="102" t="s">
        <v>90</v>
      </c>
    </row>
    <row r="214" spans="4:9" x14ac:dyDescent="0.3">
      <c r="D214" s="97" t="s">
        <v>452</v>
      </c>
      <c r="E214" s="97">
        <v>53.494194999999998</v>
      </c>
      <c r="F214" s="98">
        <v>-1.6441311000000001</v>
      </c>
      <c r="H214" s="101">
        <v>7.6649999999999996E-2</v>
      </c>
      <c r="I214" s="102" t="s">
        <v>90</v>
      </c>
    </row>
    <row r="215" spans="4:9" x14ac:dyDescent="0.3">
      <c r="D215" s="97" t="s">
        <v>453</v>
      </c>
      <c r="E215" s="97">
        <v>53.905745000000003</v>
      </c>
      <c r="F215" s="98">
        <v>-0.52870015000000004</v>
      </c>
      <c r="H215" s="101">
        <v>1.14975</v>
      </c>
      <c r="I215" s="102" t="s">
        <v>251</v>
      </c>
    </row>
    <row r="216" spans="4:9" x14ac:dyDescent="0.3">
      <c r="D216" s="97" t="s">
        <v>454</v>
      </c>
      <c r="E216" s="97">
        <v>53.296804999999999</v>
      </c>
      <c r="F216" s="98">
        <v>-1.5097201</v>
      </c>
      <c r="H216" s="101">
        <v>4.8060998300000008</v>
      </c>
      <c r="I216" s="102" t="s">
        <v>90</v>
      </c>
    </row>
    <row r="217" spans="4:9" x14ac:dyDescent="0.3">
      <c r="D217" s="97" t="s">
        <v>455</v>
      </c>
      <c r="E217" s="97">
        <v>53.692461999999999</v>
      </c>
      <c r="F217" s="98">
        <v>6.7903824000000002E-2</v>
      </c>
      <c r="H217" s="101">
        <v>1.3132135250000001</v>
      </c>
      <c r="I217" s="102" t="s">
        <v>90</v>
      </c>
    </row>
    <row r="218" spans="4:9" x14ac:dyDescent="0.3">
      <c r="D218" s="97" t="s">
        <v>456</v>
      </c>
      <c r="E218" s="97">
        <v>53.980640000000001</v>
      </c>
      <c r="F218" s="98">
        <v>-0.97765307999999995</v>
      </c>
      <c r="H218" s="101">
        <v>0.41892759999999996</v>
      </c>
      <c r="I218" s="102" t="s">
        <v>251</v>
      </c>
    </row>
    <row r="219" spans="4:9" x14ac:dyDescent="0.3">
      <c r="D219" s="97" t="s">
        <v>457</v>
      </c>
      <c r="E219" s="97">
        <v>53.523651999999998</v>
      </c>
      <c r="F219" s="98">
        <v>-1.5323711</v>
      </c>
      <c r="H219" s="101">
        <v>5.5698999999999996</v>
      </c>
      <c r="I219" s="102" t="s">
        <v>90</v>
      </c>
    </row>
    <row r="220" spans="4:9" x14ac:dyDescent="0.3">
      <c r="D220" s="97" t="s">
        <v>458</v>
      </c>
      <c r="E220" s="97">
        <v>53.720503999999998</v>
      </c>
      <c r="F220" s="98">
        <v>-0.84547293000000001</v>
      </c>
      <c r="H220" s="101">
        <v>32.678449999999998</v>
      </c>
      <c r="I220" s="102" t="s">
        <v>251</v>
      </c>
    </row>
    <row r="221" spans="4:9" x14ac:dyDescent="0.3">
      <c r="D221" s="97" t="s">
        <v>459</v>
      </c>
      <c r="E221" s="97">
        <v>53.568019999999997</v>
      </c>
      <c r="F221" s="98">
        <v>-1.2732270000000001</v>
      </c>
      <c r="H221" s="101">
        <v>1.9637598000000001</v>
      </c>
      <c r="I221" s="102" t="s">
        <v>90</v>
      </c>
    </row>
    <row r="222" spans="4:9" x14ac:dyDescent="0.3">
      <c r="D222" s="97" t="s">
        <v>460</v>
      </c>
      <c r="E222" s="97">
        <v>53.466839</v>
      </c>
      <c r="F222" s="98">
        <v>-1.2781644000000001</v>
      </c>
      <c r="H222" s="101">
        <v>2.6023099589999998</v>
      </c>
      <c r="I222" s="102" t="s">
        <v>90</v>
      </c>
    </row>
    <row r="223" spans="4:9" x14ac:dyDescent="0.3">
      <c r="D223" s="97" t="s">
        <v>461</v>
      </c>
      <c r="E223" s="97">
        <v>54.337741999999999</v>
      </c>
      <c r="F223" s="98">
        <v>-1.6606991</v>
      </c>
      <c r="H223" s="101">
        <v>1.022</v>
      </c>
      <c r="I223" s="102" t="s">
        <v>90</v>
      </c>
    </row>
    <row r="224" spans="4:9" x14ac:dyDescent="0.3">
      <c r="D224" s="97" t="s">
        <v>462</v>
      </c>
      <c r="E224" s="97">
        <v>53.670727999999997</v>
      </c>
      <c r="F224" s="98">
        <v>-1.4535506</v>
      </c>
      <c r="H224" s="101">
        <v>0.60474330000000009</v>
      </c>
      <c r="I224" s="102" t="s">
        <v>251</v>
      </c>
    </row>
    <row r="225" spans="4:9" x14ac:dyDescent="0.3">
      <c r="D225" s="97" t="s">
        <v>463</v>
      </c>
      <c r="E225" s="97">
        <v>54.226351000000001</v>
      </c>
      <c r="F225" s="98">
        <v>-1.9282271</v>
      </c>
      <c r="H225" s="101">
        <v>1.348472222222223</v>
      </c>
      <c r="I225" s="102" t="s">
        <v>90</v>
      </c>
    </row>
    <row r="226" spans="4:9" x14ac:dyDescent="0.3">
      <c r="D226" s="97" t="s">
        <v>464</v>
      </c>
      <c r="E226" s="97">
        <v>54.175587999999998</v>
      </c>
      <c r="F226" s="98">
        <v>-0.97541067000000004</v>
      </c>
      <c r="H226" s="101">
        <v>1.869066753</v>
      </c>
      <c r="I226" s="102" t="s">
        <v>66</v>
      </c>
    </row>
    <row r="227" spans="4:9" x14ac:dyDescent="0.3">
      <c r="D227" s="97" t="s">
        <v>465</v>
      </c>
      <c r="E227" s="97">
        <v>54.217799999999997</v>
      </c>
      <c r="F227" s="98">
        <v>-1.4533037</v>
      </c>
      <c r="H227" s="101">
        <v>0.30508350000000001</v>
      </c>
      <c r="I227" s="102" t="s">
        <v>90</v>
      </c>
    </row>
    <row r="228" spans="4:9" x14ac:dyDescent="0.3">
      <c r="D228" s="97" t="s">
        <v>466</v>
      </c>
      <c r="E228" s="97">
        <v>54.057614000000001</v>
      </c>
      <c r="F228" s="98">
        <v>-0.87789905000000001</v>
      </c>
      <c r="H228" s="101">
        <v>0.18088079599999998</v>
      </c>
      <c r="I228" s="102" t="s">
        <v>90</v>
      </c>
    </row>
    <row r="229" spans="4:9" x14ac:dyDescent="0.3">
      <c r="D229" s="97" t="s">
        <v>467</v>
      </c>
      <c r="E229" s="97">
        <v>53.544556</v>
      </c>
      <c r="F229" s="98">
        <v>-1.5955234</v>
      </c>
      <c r="H229" s="101">
        <v>8.0012610479999999</v>
      </c>
      <c r="I229" s="102" t="s">
        <v>90</v>
      </c>
    </row>
    <row r="230" spans="4:9" x14ac:dyDescent="0.3">
      <c r="D230" s="97" t="s">
        <v>468</v>
      </c>
      <c r="E230" s="97">
        <v>54.393287000000001</v>
      </c>
      <c r="F230" s="98">
        <v>-1.7693403999999999</v>
      </c>
      <c r="H230" s="101">
        <v>0.38129980000000002</v>
      </c>
      <c r="I230" s="102" t="s">
        <v>90</v>
      </c>
    </row>
    <row r="231" spans="4:9" x14ac:dyDescent="0.3">
      <c r="D231" s="97" t="s">
        <v>469</v>
      </c>
      <c r="E231" s="97">
        <v>53.989547999999999</v>
      </c>
      <c r="F231" s="98">
        <v>-0.65708940999999998</v>
      </c>
      <c r="H231" s="101">
        <v>0.55117760800000004</v>
      </c>
      <c r="I231" s="102" t="s">
        <v>90</v>
      </c>
    </row>
    <row r="232" spans="4:9" x14ac:dyDescent="0.3">
      <c r="D232" s="97" t="s">
        <v>470</v>
      </c>
      <c r="E232" s="97">
        <v>53.793723</v>
      </c>
      <c r="F232" s="98">
        <v>-0.13720361</v>
      </c>
      <c r="H232" s="101">
        <v>1.1460357459999999</v>
      </c>
      <c r="I232" s="102" t="s">
        <v>90</v>
      </c>
    </row>
    <row r="233" spans="4:9" x14ac:dyDescent="0.3">
      <c r="D233" s="97" t="s">
        <v>471</v>
      </c>
      <c r="E233" s="97">
        <v>53.289799000000002</v>
      </c>
      <c r="F233" s="98">
        <v>-1.4243083999999999</v>
      </c>
      <c r="H233" s="101">
        <v>0.30340945200000002</v>
      </c>
      <c r="I233" s="102" t="s">
        <v>90</v>
      </c>
    </row>
    <row r="234" spans="4:9" x14ac:dyDescent="0.3">
      <c r="D234" s="97" t="s">
        <v>472</v>
      </c>
      <c r="E234" s="97">
        <v>53.972403</v>
      </c>
      <c r="F234" s="98">
        <v>-1.3505792999999999</v>
      </c>
      <c r="H234" s="101">
        <v>2.3128734999999998</v>
      </c>
      <c r="I234" s="102" t="s">
        <v>90</v>
      </c>
    </row>
    <row r="235" spans="4:9" x14ac:dyDescent="0.3">
      <c r="D235" s="97" t="s">
        <v>473</v>
      </c>
      <c r="E235" s="97">
        <v>54.324570000000001</v>
      </c>
      <c r="F235" s="98">
        <v>-1.7028430000000001</v>
      </c>
      <c r="H235" s="101">
        <v>4.9820030459999991</v>
      </c>
      <c r="I235" s="102" t="s">
        <v>90</v>
      </c>
    </row>
    <row r="236" spans="4:9" x14ac:dyDescent="0.3">
      <c r="D236" s="97" t="s">
        <v>474</v>
      </c>
      <c r="E236" s="97">
        <v>54.170907999999997</v>
      </c>
      <c r="F236" s="98">
        <v>-1.2124131</v>
      </c>
      <c r="H236" s="101">
        <v>4.4164431999999998</v>
      </c>
      <c r="I236" s="102" t="s">
        <v>90</v>
      </c>
    </row>
    <row r="237" spans="4:9" x14ac:dyDescent="0.3">
      <c r="D237" s="97" t="s">
        <v>475</v>
      </c>
      <c r="E237" s="97">
        <v>54.292746000000001</v>
      </c>
      <c r="F237" s="98">
        <v>-0.91409116999999995</v>
      </c>
      <c r="H237" s="101">
        <v>4.7068777777777724</v>
      </c>
      <c r="I237" s="102" t="s">
        <v>90</v>
      </c>
    </row>
    <row r="238" spans="4:9" x14ac:dyDescent="0.3">
      <c r="D238" s="97" t="s">
        <v>476</v>
      </c>
      <c r="E238" s="97">
        <v>54.098913000000003</v>
      </c>
      <c r="F238" s="98">
        <v>-0.83242148000000005</v>
      </c>
      <c r="H238" s="101">
        <v>3.9602499999999998</v>
      </c>
      <c r="I238" s="102" t="s">
        <v>90</v>
      </c>
    </row>
    <row r="239" spans="4:9" x14ac:dyDescent="0.3">
      <c r="D239" s="97" t="s">
        <v>477</v>
      </c>
      <c r="E239" s="97">
        <v>53.549230000000001</v>
      </c>
      <c r="F239" s="98">
        <v>-1.6718177000000001</v>
      </c>
      <c r="H239" s="101">
        <v>0.12775</v>
      </c>
      <c r="I239" s="102" t="s">
        <v>90</v>
      </c>
    </row>
    <row r="240" spans="4:9" x14ac:dyDescent="0.3">
      <c r="D240" s="97" t="s">
        <v>478</v>
      </c>
      <c r="E240" s="97">
        <v>53.546731000000001</v>
      </c>
      <c r="F240" s="98">
        <v>-1.6589638</v>
      </c>
      <c r="H240" s="101">
        <v>7.4664166270000001</v>
      </c>
      <c r="I240" s="102" t="s">
        <v>90</v>
      </c>
    </row>
    <row r="241" spans="4:9" x14ac:dyDescent="0.3">
      <c r="D241" s="97" t="s">
        <v>479</v>
      </c>
      <c r="E241" s="97">
        <v>54.401605000000004</v>
      </c>
      <c r="F241" s="98">
        <v>-1.3072353999999999</v>
      </c>
      <c r="H241" s="101">
        <v>2.8300288079999998</v>
      </c>
      <c r="I241" s="102" t="s">
        <v>90</v>
      </c>
    </row>
    <row r="242" spans="4:9" x14ac:dyDescent="0.3">
      <c r="D242" s="97" t="s">
        <v>480</v>
      </c>
      <c r="E242" s="97">
        <v>53.915770999999999</v>
      </c>
      <c r="F242" s="98">
        <v>-1.5014365999999999</v>
      </c>
      <c r="H242" s="101">
        <v>8.5396184039999987</v>
      </c>
      <c r="I242" s="102" t="s">
        <v>90</v>
      </c>
    </row>
    <row r="243" spans="4:9" x14ac:dyDescent="0.3">
      <c r="D243" s="97" t="s">
        <v>481</v>
      </c>
      <c r="E243" s="97">
        <v>54.405839999999998</v>
      </c>
      <c r="F243" s="98">
        <v>-2.1654051999999999</v>
      </c>
      <c r="H243" s="101">
        <v>1.322922222222223</v>
      </c>
      <c r="I243" s="102" t="s">
        <v>90</v>
      </c>
    </row>
    <row r="244" spans="4:9" x14ac:dyDescent="0.3">
      <c r="D244" s="97" t="s">
        <v>482</v>
      </c>
      <c r="E244" s="97">
        <v>53.842992000000002</v>
      </c>
      <c r="F244" s="98">
        <v>-1.1093010000000001</v>
      </c>
      <c r="H244" s="101">
        <v>21.045425299999994</v>
      </c>
      <c r="I244" s="102" t="s">
        <v>90</v>
      </c>
    </row>
    <row r="245" spans="4:9" x14ac:dyDescent="0.3">
      <c r="D245" s="97" t="s">
        <v>483</v>
      </c>
      <c r="E245" s="97">
        <v>54.144460000000002</v>
      </c>
      <c r="F245" s="98">
        <v>-2.0490583999999998</v>
      </c>
      <c r="H245" s="101">
        <v>1.1642610019999999</v>
      </c>
      <c r="I245" s="102" t="s">
        <v>66</v>
      </c>
    </row>
    <row r="246" spans="4:9" x14ac:dyDescent="0.3">
      <c r="D246" s="97" t="s">
        <v>484</v>
      </c>
      <c r="E246" s="97">
        <v>53.94867</v>
      </c>
      <c r="F246" s="98">
        <v>-0.93124530000000005</v>
      </c>
      <c r="H246" s="101">
        <v>0.92760379999999998</v>
      </c>
      <c r="I246" s="102" t="s">
        <v>90</v>
      </c>
    </row>
    <row r="247" spans="4:9" x14ac:dyDescent="0.3">
      <c r="D247" s="97" t="s">
        <v>485</v>
      </c>
      <c r="E247" s="97">
        <v>54.203704000000002</v>
      </c>
      <c r="F247" s="98">
        <v>-1.2124336</v>
      </c>
      <c r="H247" s="101">
        <v>2.0587990999999999</v>
      </c>
      <c r="I247" s="102" t="s">
        <v>90</v>
      </c>
    </row>
    <row r="248" spans="4:9" x14ac:dyDescent="0.3">
      <c r="D248" s="97" t="s">
        <v>486</v>
      </c>
      <c r="E248" s="97">
        <v>54.062041000000001</v>
      </c>
      <c r="F248" s="98">
        <v>-0.36925430999999997</v>
      </c>
      <c r="H248" s="101">
        <v>3.636520574</v>
      </c>
      <c r="I248" s="102" t="s">
        <v>86</v>
      </c>
    </row>
    <row r="249" spans="4:9" x14ac:dyDescent="0.3">
      <c r="D249" s="97" t="s">
        <v>487</v>
      </c>
      <c r="E249" s="97">
        <v>53.674576000000002</v>
      </c>
      <c r="F249" s="98">
        <v>-1.4617811000000001</v>
      </c>
      <c r="H249" s="101">
        <v>0.33215</v>
      </c>
      <c r="I249" s="102" t="s">
        <v>90</v>
      </c>
    </row>
    <row r="250" spans="4:9" x14ac:dyDescent="0.3">
      <c r="D250" s="97" t="s">
        <v>488</v>
      </c>
      <c r="E250" s="97">
        <v>54.280233000000003</v>
      </c>
      <c r="F250" s="98">
        <v>-1.2814728</v>
      </c>
      <c r="H250" s="101">
        <v>0.17885000000000001</v>
      </c>
      <c r="I250" s="102" t="s">
        <v>90</v>
      </c>
    </row>
    <row r="251" spans="4:9" x14ac:dyDescent="0.3">
      <c r="D251" s="97" t="s">
        <v>489</v>
      </c>
      <c r="E251" s="97">
        <v>54.204633999999999</v>
      </c>
      <c r="F251" s="98">
        <v>-0.80072710000000002</v>
      </c>
      <c r="H251" s="101">
        <v>0.43517351100000001</v>
      </c>
      <c r="I251" s="102" t="s">
        <v>90</v>
      </c>
    </row>
    <row r="252" spans="4:9" x14ac:dyDescent="0.3">
      <c r="D252" s="97" t="s">
        <v>490</v>
      </c>
      <c r="E252" s="97">
        <v>54.347600999999997</v>
      </c>
      <c r="F252" s="98">
        <v>-1.3459881</v>
      </c>
      <c r="H252" s="101">
        <v>0.22994999999999999</v>
      </c>
      <c r="I252" s="102" t="s">
        <v>251</v>
      </c>
    </row>
    <row r="253" spans="4:9" x14ac:dyDescent="0.3">
      <c r="D253" s="97" t="s">
        <v>491</v>
      </c>
      <c r="E253" s="97">
        <v>53.994124999999997</v>
      </c>
      <c r="F253" s="98">
        <v>-1.2838436</v>
      </c>
      <c r="H253" s="101">
        <v>32.20827280000001</v>
      </c>
      <c r="I253" s="102" t="s">
        <v>90</v>
      </c>
    </row>
    <row r="254" spans="4:9" x14ac:dyDescent="0.3">
      <c r="D254" s="97" t="s">
        <v>492</v>
      </c>
      <c r="E254" s="97">
        <v>53.639794000000002</v>
      </c>
      <c r="F254" s="98">
        <v>-1.1947038000000001</v>
      </c>
      <c r="H254" s="101">
        <v>9.3220337300000011</v>
      </c>
      <c r="I254" s="102" t="s">
        <v>90</v>
      </c>
    </row>
    <row r="255" spans="4:9" x14ac:dyDescent="0.3">
      <c r="D255" s="97" t="s">
        <v>493</v>
      </c>
      <c r="E255" s="97">
        <v>54.341320000000003</v>
      </c>
      <c r="F255" s="98">
        <v>-1.5557685000000001</v>
      </c>
      <c r="H255" s="101">
        <v>6.201003624000001</v>
      </c>
      <c r="I255" s="102" t="s">
        <v>90</v>
      </c>
    </row>
    <row r="256" spans="4:9" x14ac:dyDescent="0.3">
      <c r="D256" s="97" t="s">
        <v>494</v>
      </c>
      <c r="E256" s="97">
        <v>54.045116</v>
      </c>
      <c r="F256" s="98">
        <v>-2.1588970000000001</v>
      </c>
      <c r="H256" s="101">
        <v>0.113201036</v>
      </c>
      <c r="I256" s="102" t="s">
        <v>90</v>
      </c>
    </row>
    <row r="257" spans="4:9" x14ac:dyDescent="0.3">
      <c r="D257" s="97" t="s">
        <v>495</v>
      </c>
      <c r="E257" s="97">
        <v>54.161777999999998</v>
      </c>
      <c r="F257" s="98">
        <v>-1.6240513999999999</v>
      </c>
      <c r="H257" s="101">
        <v>24.215737130000004</v>
      </c>
      <c r="I257" s="102" t="s">
        <v>90</v>
      </c>
    </row>
    <row r="258" spans="4:9" x14ac:dyDescent="0.3">
      <c r="D258" s="97" t="s">
        <v>496</v>
      </c>
      <c r="E258" s="97">
        <v>54.228842999999998</v>
      </c>
      <c r="F258" s="98">
        <v>-1.5135193</v>
      </c>
      <c r="H258" s="101">
        <v>2.7049984999999994</v>
      </c>
      <c r="I258" s="102" t="s">
        <v>90</v>
      </c>
    </row>
    <row r="259" spans="4:9" x14ac:dyDescent="0.3">
      <c r="D259" s="97" t="s">
        <v>497</v>
      </c>
      <c r="E259" s="97">
        <v>53.527453999999999</v>
      </c>
      <c r="F259" s="98">
        <v>-1.5632234</v>
      </c>
      <c r="H259" s="101">
        <v>0.35770000000000002</v>
      </c>
      <c r="I259" s="102" t="s">
        <v>90</v>
      </c>
    </row>
    <row r="260" spans="4:9" x14ac:dyDescent="0.3">
      <c r="D260" s="97" t="s">
        <v>498</v>
      </c>
      <c r="E260" s="97">
        <v>53.852370999999998</v>
      </c>
      <c r="F260" s="98">
        <v>-1.6950673999999999</v>
      </c>
      <c r="H260" s="101">
        <v>0.74095</v>
      </c>
      <c r="I260" s="102" t="s">
        <v>90</v>
      </c>
    </row>
    <row r="261" spans="4:9" x14ac:dyDescent="0.3">
      <c r="D261" s="97" t="s">
        <v>499</v>
      </c>
      <c r="E261" s="97">
        <v>53.499850000000002</v>
      </c>
      <c r="F261" s="98">
        <v>-1.6728320000000001</v>
      </c>
      <c r="H261" s="101">
        <v>1.5670666666666657</v>
      </c>
      <c r="I261" s="102" t="s">
        <v>90</v>
      </c>
    </row>
    <row r="262" spans="4:9" x14ac:dyDescent="0.3">
      <c r="D262" s="97" t="s">
        <v>500</v>
      </c>
      <c r="E262" s="97">
        <v>54.317923</v>
      </c>
      <c r="F262" s="98">
        <v>-1.6095789</v>
      </c>
      <c r="H262" s="101">
        <v>0.29593760000000002</v>
      </c>
      <c r="I262" s="102" t="s">
        <v>90</v>
      </c>
    </row>
    <row r="263" spans="4:9" x14ac:dyDescent="0.3">
      <c r="D263" s="97" t="s">
        <v>501</v>
      </c>
      <c r="E263" s="97">
        <v>54.415011999999997</v>
      </c>
      <c r="F263" s="98">
        <v>-1.9885484</v>
      </c>
      <c r="H263" s="101">
        <v>2.8105000000000002</v>
      </c>
      <c r="I263" s="102" t="s">
        <v>90</v>
      </c>
    </row>
    <row r="264" spans="4:9" x14ac:dyDescent="0.3">
      <c r="D264" s="97" t="s">
        <v>502</v>
      </c>
      <c r="E264" s="97">
        <v>54.081375999999999</v>
      </c>
      <c r="F264" s="98">
        <v>-0.45231410999999999</v>
      </c>
      <c r="H264" s="101">
        <v>0.91988712399999994</v>
      </c>
      <c r="I264" s="102" t="s">
        <v>90</v>
      </c>
    </row>
    <row r="265" spans="4:9" x14ac:dyDescent="0.3">
      <c r="D265" s="97" t="s">
        <v>503</v>
      </c>
      <c r="E265" s="97">
        <v>54.303091000000002</v>
      </c>
      <c r="F265" s="98">
        <v>-0.87581405999999995</v>
      </c>
      <c r="H265" s="101">
        <v>5.1667777777777726</v>
      </c>
      <c r="I265" s="102" t="s">
        <v>90</v>
      </c>
    </row>
    <row r="266" spans="4:9" x14ac:dyDescent="0.3">
      <c r="D266" s="97" t="s">
        <v>504</v>
      </c>
      <c r="E266" s="97">
        <v>53.490492000000003</v>
      </c>
      <c r="F266" s="98">
        <v>-1.3849403</v>
      </c>
      <c r="H266" s="101">
        <v>1.8651500000000001</v>
      </c>
      <c r="I266" s="102" t="s">
        <v>90</v>
      </c>
    </row>
    <row r="267" spans="4:9" x14ac:dyDescent="0.3">
      <c r="D267" s="97" t="s">
        <v>505</v>
      </c>
      <c r="E267" s="97">
        <v>54.457732</v>
      </c>
      <c r="F267" s="98">
        <v>-0.82110760999999999</v>
      </c>
      <c r="H267" s="101">
        <v>1.4562678690000002</v>
      </c>
      <c r="I267" s="102" t="s">
        <v>90</v>
      </c>
    </row>
    <row r="268" spans="4:9" x14ac:dyDescent="0.3">
      <c r="D268" s="97" t="s">
        <v>506</v>
      </c>
      <c r="E268" s="97">
        <v>54.057856999999998</v>
      </c>
      <c r="F268" s="98">
        <v>-0.81050418000000002</v>
      </c>
      <c r="H268" s="101">
        <v>2.061846606</v>
      </c>
      <c r="I268" s="102" t="s">
        <v>90</v>
      </c>
    </row>
    <row r="269" spans="4:9" x14ac:dyDescent="0.3">
      <c r="D269" s="97" t="s">
        <v>507</v>
      </c>
      <c r="E269" s="97">
        <v>53.884847000000001</v>
      </c>
      <c r="F269" s="98">
        <v>-0.45014956</v>
      </c>
      <c r="H269" s="101">
        <v>5.0299932200000006</v>
      </c>
      <c r="I269" s="102" t="s">
        <v>90</v>
      </c>
    </row>
    <row r="270" spans="4:9" x14ac:dyDescent="0.3">
      <c r="D270" s="97" t="s">
        <v>508</v>
      </c>
      <c r="E270" s="97">
        <v>53.743287000000002</v>
      </c>
      <c r="F270" s="98">
        <v>-1.8544525000000001</v>
      </c>
      <c r="H270" s="101">
        <v>1.7228976120000001</v>
      </c>
      <c r="I270" s="102" t="s">
        <v>90</v>
      </c>
    </row>
    <row r="271" spans="4:9" x14ac:dyDescent="0.3">
      <c r="D271" s="97" t="s">
        <v>509</v>
      </c>
      <c r="E271" s="97">
        <v>54.207604000000003</v>
      </c>
      <c r="F271" s="98">
        <v>-1.7522222000000001</v>
      </c>
      <c r="H271" s="101">
        <v>0.90112249999999994</v>
      </c>
      <c r="I271" s="102" t="s">
        <v>251</v>
      </c>
    </row>
    <row r="272" spans="4:9" x14ac:dyDescent="0.3">
      <c r="D272" s="97" t="s">
        <v>510</v>
      </c>
      <c r="E272" s="97">
        <v>53.777396000000003</v>
      </c>
      <c r="F272" s="98">
        <v>-0.16565464999999999</v>
      </c>
      <c r="H272" s="101">
        <v>0.223247269</v>
      </c>
      <c r="I272" s="102" t="s">
        <v>90</v>
      </c>
    </row>
    <row r="273" spans="4:9" x14ac:dyDescent="0.3">
      <c r="D273" s="97" t="s">
        <v>511</v>
      </c>
      <c r="E273" s="97">
        <v>53.932662000000001</v>
      </c>
      <c r="F273" s="98">
        <v>-1.6687886999999999</v>
      </c>
      <c r="H273" s="101">
        <v>0.1022</v>
      </c>
      <c r="I273" s="102" t="s">
        <v>251</v>
      </c>
    </row>
    <row r="274" spans="4:9" x14ac:dyDescent="0.3">
      <c r="D274" s="97" t="s">
        <v>512</v>
      </c>
      <c r="E274" s="97">
        <v>54.204839999999997</v>
      </c>
      <c r="F274" s="98">
        <v>-0.83642835999999998</v>
      </c>
      <c r="H274" s="101">
        <v>0.94535000000000002</v>
      </c>
      <c r="I274" s="102" t="s">
        <v>90</v>
      </c>
    </row>
    <row r="275" spans="4:9" x14ac:dyDescent="0.3">
      <c r="D275" s="97" t="s">
        <v>513</v>
      </c>
      <c r="E275" s="97">
        <v>53.625092000000002</v>
      </c>
      <c r="F275" s="98">
        <v>-1.699519</v>
      </c>
      <c r="H275" s="101">
        <v>0.45190625000000006</v>
      </c>
      <c r="I275" s="102" t="s">
        <v>90</v>
      </c>
    </row>
    <row r="276" spans="4:9" x14ac:dyDescent="0.3">
      <c r="D276" s="97" t="s">
        <v>514</v>
      </c>
      <c r="E276" s="97">
        <v>53.707093</v>
      </c>
      <c r="F276" s="98">
        <v>-1.714933</v>
      </c>
      <c r="H276" s="101">
        <v>1.2696651E-2</v>
      </c>
      <c r="I276" s="102" t="s">
        <v>90</v>
      </c>
    </row>
    <row r="277" spans="4:9" x14ac:dyDescent="0.3">
      <c r="D277" s="97" t="s">
        <v>515</v>
      </c>
      <c r="E277" s="97">
        <v>53.908383000000001</v>
      </c>
      <c r="F277" s="98">
        <v>-0.47925329999999999</v>
      </c>
      <c r="H277" s="101">
        <v>2.5637698030000005</v>
      </c>
      <c r="I277" s="102" t="s">
        <v>90</v>
      </c>
    </row>
    <row r="278" spans="4:9" x14ac:dyDescent="0.3">
      <c r="D278" s="97" t="s">
        <v>516</v>
      </c>
      <c r="E278" s="97">
        <v>54.298608000000002</v>
      </c>
      <c r="F278" s="98">
        <v>-0.70813459000000001</v>
      </c>
      <c r="H278" s="101">
        <v>0.97089999999999999</v>
      </c>
      <c r="I278" s="102" t="s">
        <v>90</v>
      </c>
    </row>
    <row r="279" spans="4:9" x14ac:dyDescent="0.3">
      <c r="D279" s="97" t="s">
        <v>517</v>
      </c>
      <c r="E279" s="97">
        <v>54.155065999999998</v>
      </c>
      <c r="F279" s="98">
        <v>-1.8449907000000001</v>
      </c>
      <c r="H279" s="101">
        <v>3.0489666666666579</v>
      </c>
      <c r="I279" s="102" t="s">
        <v>90</v>
      </c>
    </row>
    <row r="280" spans="4:9" x14ac:dyDescent="0.3">
      <c r="D280" s="97" t="s">
        <v>518</v>
      </c>
      <c r="E280" s="97">
        <v>53.953198999999998</v>
      </c>
      <c r="F280" s="98">
        <v>-1.2252365000000001</v>
      </c>
      <c r="H280" s="101">
        <v>9.3553683119999995</v>
      </c>
      <c r="I280" s="102" t="s">
        <v>90</v>
      </c>
    </row>
    <row r="281" spans="4:9" x14ac:dyDescent="0.3">
      <c r="D281" s="97" t="s">
        <v>519</v>
      </c>
      <c r="E281" s="97">
        <v>53.866101</v>
      </c>
      <c r="F281" s="98">
        <v>-0.29859238999999999</v>
      </c>
      <c r="H281" s="101">
        <v>8.570409733</v>
      </c>
      <c r="I281" s="102" t="s">
        <v>90</v>
      </c>
    </row>
    <row r="282" spans="4:9" x14ac:dyDescent="0.3">
      <c r="D282" s="97" t="s">
        <v>520</v>
      </c>
      <c r="E282" s="97">
        <v>53.906429000000003</v>
      </c>
      <c r="F282" s="98">
        <v>-2.0554595999999998</v>
      </c>
      <c r="H282" s="101">
        <v>1.81710767</v>
      </c>
      <c r="I282" s="102" t="s">
        <v>90</v>
      </c>
    </row>
    <row r="283" spans="4:9" x14ac:dyDescent="0.3">
      <c r="D283" s="97" t="s">
        <v>521</v>
      </c>
      <c r="E283" s="97">
        <v>54.393011999999999</v>
      </c>
      <c r="F283" s="98">
        <v>-1.4484060999999999</v>
      </c>
      <c r="H283" s="101">
        <v>0</v>
      </c>
      <c r="I283" s="102" t="s">
        <v>251</v>
      </c>
    </row>
    <row r="284" spans="4:9" x14ac:dyDescent="0.3">
      <c r="D284" s="97" t="s">
        <v>522</v>
      </c>
      <c r="E284" s="97">
        <v>53.725425999999999</v>
      </c>
      <c r="F284" s="98">
        <v>-1.3892935</v>
      </c>
      <c r="H284" s="101">
        <v>2.5294500000000002</v>
      </c>
      <c r="I284" s="102" t="s">
        <v>251</v>
      </c>
    </row>
    <row r="285" spans="4:9" x14ac:dyDescent="0.3">
      <c r="D285" s="97" t="s">
        <v>523</v>
      </c>
      <c r="E285" s="97">
        <v>54.056503999999997</v>
      </c>
      <c r="F285" s="98">
        <v>-2.1511499000000001</v>
      </c>
      <c r="H285" s="101">
        <v>5.3024883809999999</v>
      </c>
      <c r="I285" s="102" t="s">
        <v>90</v>
      </c>
    </row>
    <row r="286" spans="4:9" x14ac:dyDescent="0.3">
      <c r="D286" s="97" t="s">
        <v>524</v>
      </c>
      <c r="E286" s="97">
        <v>54.086185999999998</v>
      </c>
      <c r="F286" s="98">
        <v>-1.5488503</v>
      </c>
      <c r="H286" s="101">
        <v>6.9281977000000001</v>
      </c>
      <c r="I286" s="102" t="s">
        <v>90</v>
      </c>
    </row>
    <row r="287" spans="4:9" x14ac:dyDescent="0.3">
      <c r="D287" s="97" t="s">
        <v>525</v>
      </c>
      <c r="E287" s="97">
        <v>54.399380999999998</v>
      </c>
      <c r="F287" s="98">
        <v>-1.8424398</v>
      </c>
      <c r="H287" s="101">
        <v>0.4656998</v>
      </c>
      <c r="I287" s="102" t="s">
        <v>90</v>
      </c>
    </row>
    <row r="288" spans="4:9" x14ac:dyDescent="0.3">
      <c r="D288" s="97" t="s">
        <v>526</v>
      </c>
      <c r="E288" s="97">
        <v>54.131512000000001</v>
      </c>
      <c r="F288" s="98">
        <v>-1.4360907000000001</v>
      </c>
      <c r="H288" s="101">
        <v>2.4122153000000002</v>
      </c>
      <c r="I288" s="102" t="s">
        <v>90</v>
      </c>
    </row>
    <row r="289" spans="4:9" x14ac:dyDescent="0.3">
      <c r="D289" s="97" t="s">
        <v>527</v>
      </c>
      <c r="E289" s="97">
        <v>54.234768000000003</v>
      </c>
      <c r="F289" s="98">
        <v>-0.87512460999999997</v>
      </c>
      <c r="H289" s="101">
        <v>1.7118500000000001</v>
      </c>
      <c r="I289" s="102" t="s">
        <v>90</v>
      </c>
    </row>
    <row r="290" spans="4:9" x14ac:dyDescent="0.3">
      <c r="D290" s="97" t="s">
        <v>528</v>
      </c>
      <c r="E290" s="97">
        <v>54.270138000000003</v>
      </c>
      <c r="F290" s="98">
        <v>-1.4329111000000001</v>
      </c>
      <c r="H290" s="101">
        <v>13.017082193999999</v>
      </c>
      <c r="I290" s="102" t="s">
        <v>90</v>
      </c>
    </row>
    <row r="291" spans="4:9" x14ac:dyDescent="0.3">
      <c r="D291" s="97" t="s">
        <v>529</v>
      </c>
      <c r="E291" s="97">
        <v>54.503248999999997</v>
      </c>
      <c r="F291" s="98">
        <v>-0.75510657000000003</v>
      </c>
      <c r="H291" s="101">
        <v>0.57725708700000011</v>
      </c>
      <c r="I291" s="102" t="s">
        <v>90</v>
      </c>
    </row>
    <row r="292" spans="4:9" x14ac:dyDescent="0.3">
      <c r="D292" s="97" t="s">
        <v>530</v>
      </c>
      <c r="E292" s="97">
        <v>53.793287999999997</v>
      </c>
      <c r="F292" s="98">
        <v>-1.3211354</v>
      </c>
      <c r="H292" s="101">
        <v>50.333500000000001</v>
      </c>
      <c r="I292" s="102" t="s">
        <v>90</v>
      </c>
    </row>
    <row r="293" spans="4:9" x14ac:dyDescent="0.3">
      <c r="D293" s="97" t="s">
        <v>531</v>
      </c>
      <c r="E293" s="97">
        <v>54.162148000000002</v>
      </c>
      <c r="F293" s="98">
        <v>-1.8601411999999999</v>
      </c>
      <c r="H293" s="101">
        <v>0.4665028</v>
      </c>
      <c r="I293" s="102" t="s">
        <v>90</v>
      </c>
    </row>
    <row r="294" spans="4:9" x14ac:dyDescent="0.3">
      <c r="D294" s="97" t="s">
        <v>532</v>
      </c>
      <c r="E294" s="97">
        <v>54.201163000000001</v>
      </c>
      <c r="F294" s="98">
        <v>-1.4900070999999999</v>
      </c>
      <c r="H294" s="101">
        <v>0.48544999999999999</v>
      </c>
      <c r="I294" s="102" t="s">
        <v>251</v>
      </c>
    </row>
    <row r="295" spans="4:9" x14ac:dyDescent="0.3">
      <c r="D295" s="97" t="s">
        <v>533</v>
      </c>
      <c r="E295" s="97">
        <v>54.450861000000003</v>
      </c>
      <c r="F295" s="98">
        <v>-1.6413199999999999</v>
      </c>
      <c r="H295" s="101">
        <v>15.688779115000001</v>
      </c>
      <c r="I295" s="102" t="s">
        <v>86</v>
      </c>
    </row>
    <row r="296" spans="4:9" x14ac:dyDescent="0.3">
      <c r="D296" s="97" t="s">
        <v>534</v>
      </c>
      <c r="E296" s="97">
        <v>53.934280000000001</v>
      </c>
      <c r="F296" s="98">
        <v>-0.56929702000000004</v>
      </c>
      <c r="H296" s="101">
        <v>1.853815647</v>
      </c>
      <c r="I296" s="102" t="s">
        <v>90</v>
      </c>
    </row>
    <row r="297" spans="4:9" x14ac:dyDescent="0.3">
      <c r="D297" s="97" t="s">
        <v>535</v>
      </c>
      <c r="E297" s="97">
        <v>53.494137000000002</v>
      </c>
      <c r="F297" s="98">
        <v>-1.6426092000000001</v>
      </c>
      <c r="H297" s="101">
        <v>0.22994999999999999</v>
      </c>
      <c r="I297" s="102" t="s">
        <v>90</v>
      </c>
    </row>
    <row r="298" spans="4:9" x14ac:dyDescent="0.3">
      <c r="D298" s="97" t="s">
        <v>536</v>
      </c>
      <c r="E298" s="97">
        <v>53.606955999999997</v>
      </c>
      <c r="F298" s="98">
        <v>-1.4381873000000001</v>
      </c>
      <c r="H298" s="101">
        <v>0.17885000000000001</v>
      </c>
      <c r="I298" s="102" t="s">
        <v>251</v>
      </c>
    </row>
    <row r="299" spans="4:9" x14ac:dyDescent="0.3">
      <c r="D299" s="97" t="s">
        <v>537</v>
      </c>
      <c r="E299" s="97">
        <v>53.986553999999998</v>
      </c>
      <c r="F299" s="98">
        <v>-1.218426</v>
      </c>
      <c r="H299" s="101">
        <v>0.167544</v>
      </c>
      <c r="I299" s="102" t="s">
        <v>90</v>
      </c>
    </row>
    <row r="300" spans="4:9" x14ac:dyDescent="0.3">
      <c r="D300" s="97" t="s">
        <v>538</v>
      </c>
      <c r="E300" s="97">
        <v>54.328716</v>
      </c>
      <c r="F300" s="98">
        <v>-2.3166777999999999</v>
      </c>
      <c r="H300" s="101">
        <v>0.33215</v>
      </c>
      <c r="I300" s="102" t="s">
        <v>90</v>
      </c>
    </row>
    <row r="301" spans="4:9" x14ac:dyDescent="0.3">
      <c r="D301" s="97" t="s">
        <v>539</v>
      </c>
      <c r="E301" s="97">
        <v>54.326281000000002</v>
      </c>
      <c r="F301" s="98">
        <v>-1.5106487</v>
      </c>
      <c r="H301" s="101">
        <v>12.376207343999999</v>
      </c>
      <c r="I301" s="102" t="s">
        <v>90</v>
      </c>
    </row>
    <row r="302" spans="4:9" x14ac:dyDescent="0.3">
      <c r="D302" s="97" t="s">
        <v>540</v>
      </c>
      <c r="E302" s="97">
        <v>54.429205000000003</v>
      </c>
      <c r="F302" s="98">
        <v>-1.6334473</v>
      </c>
      <c r="H302" s="101">
        <v>1.3267874</v>
      </c>
      <c r="I302" s="102" t="s">
        <v>90</v>
      </c>
    </row>
    <row r="303" spans="4:9" x14ac:dyDescent="0.3">
      <c r="D303" s="97" t="s">
        <v>541</v>
      </c>
      <c r="E303" s="97">
        <v>54.37623</v>
      </c>
      <c r="F303" s="98">
        <v>-2.1349591000000001</v>
      </c>
      <c r="H303" s="101">
        <v>3.068838888888886</v>
      </c>
      <c r="I303" s="102" t="s">
        <v>90</v>
      </c>
    </row>
    <row r="304" spans="4:9" x14ac:dyDescent="0.3">
      <c r="D304" s="97" t="s">
        <v>542</v>
      </c>
      <c r="E304" s="97">
        <v>54.093936999999997</v>
      </c>
      <c r="F304" s="98">
        <v>-1.3344636999999999</v>
      </c>
      <c r="H304" s="101">
        <v>1.222278</v>
      </c>
      <c r="I304" s="102" t="s">
        <v>90</v>
      </c>
    </row>
    <row r="305" spans="4:9" x14ac:dyDescent="0.3">
      <c r="D305" s="97" t="s">
        <v>543</v>
      </c>
      <c r="E305" s="97">
        <v>53.943665000000003</v>
      </c>
      <c r="F305" s="98">
        <v>-1.8641928000000001</v>
      </c>
      <c r="H305" s="101">
        <v>0.68984999999999996</v>
      </c>
      <c r="I305" s="102" t="s">
        <v>90</v>
      </c>
    </row>
    <row r="306" spans="4:9" x14ac:dyDescent="0.3">
      <c r="D306" s="97" t="s">
        <v>544</v>
      </c>
      <c r="E306" s="97">
        <v>54.323115999999999</v>
      </c>
      <c r="F306" s="98">
        <v>-1.3020508</v>
      </c>
      <c r="H306" s="101">
        <v>0.442001217</v>
      </c>
      <c r="I306" s="102" t="s">
        <v>90</v>
      </c>
    </row>
    <row r="307" spans="4:9" x14ac:dyDescent="0.3">
      <c r="D307" s="97" t="s">
        <v>545</v>
      </c>
      <c r="E307" s="97">
        <v>53.844929999999998</v>
      </c>
      <c r="F307" s="98">
        <v>-0.22823495999999999</v>
      </c>
      <c r="H307" s="101">
        <v>2.4662629049999998</v>
      </c>
      <c r="I307" s="102" t="s">
        <v>90</v>
      </c>
    </row>
    <row r="308" spans="4:9" x14ac:dyDescent="0.3">
      <c r="D308" s="97" t="s">
        <v>546</v>
      </c>
      <c r="E308" s="97">
        <v>54.485771</v>
      </c>
      <c r="F308" s="98">
        <v>-0.66280108999999998</v>
      </c>
      <c r="H308" s="101">
        <v>0.89871321800000004</v>
      </c>
      <c r="I308" s="102" t="s">
        <v>90</v>
      </c>
    </row>
    <row r="309" spans="4:9" x14ac:dyDescent="0.3">
      <c r="D309" s="97" t="s">
        <v>547</v>
      </c>
      <c r="E309" s="97">
        <v>54.485072000000002</v>
      </c>
      <c r="F309" s="98">
        <v>-1.8292073</v>
      </c>
      <c r="H309" s="101">
        <v>0.60360049999999998</v>
      </c>
      <c r="I309" s="102" t="s">
        <v>90</v>
      </c>
    </row>
    <row r="310" spans="4:9" x14ac:dyDescent="0.3">
      <c r="D310" s="97" t="s">
        <v>548</v>
      </c>
      <c r="E310" s="97">
        <v>54.306038000000001</v>
      </c>
      <c r="F310" s="98">
        <v>-1.6649400999999999</v>
      </c>
      <c r="H310" s="101">
        <v>5.1018130000000008</v>
      </c>
      <c r="I310" s="102" t="s">
        <v>90</v>
      </c>
    </row>
    <row r="311" spans="4:9" x14ac:dyDescent="0.3">
      <c r="D311" s="97" t="s">
        <v>549</v>
      </c>
      <c r="E311" s="97">
        <v>54.297857</v>
      </c>
      <c r="F311" s="98">
        <v>-0.74257857000000005</v>
      </c>
      <c r="H311" s="101">
        <v>6.4243233999999996E-2</v>
      </c>
      <c r="I311" s="102" t="s">
        <v>90</v>
      </c>
    </row>
    <row r="312" spans="4:9" x14ac:dyDescent="0.3">
      <c r="D312" s="97" t="s">
        <v>550</v>
      </c>
      <c r="E312" s="97">
        <v>53.559525999999998</v>
      </c>
      <c r="F312" s="98">
        <v>-1.5636028</v>
      </c>
      <c r="H312" s="101">
        <v>0.48544999999999999</v>
      </c>
      <c r="I312" s="102" t="s">
        <v>90</v>
      </c>
    </row>
    <row r="313" spans="4:9" x14ac:dyDescent="0.3">
      <c r="D313" s="97" t="s">
        <v>551</v>
      </c>
      <c r="E313" s="97">
        <v>54.426571000000003</v>
      </c>
      <c r="F313" s="98">
        <v>-1.5604271000000001</v>
      </c>
      <c r="H313" s="101">
        <v>3.4205467779999998</v>
      </c>
      <c r="I313" s="102" t="s">
        <v>90</v>
      </c>
    </row>
    <row r="314" spans="4:9" x14ac:dyDescent="0.3">
      <c r="D314" s="97" t="s">
        <v>552</v>
      </c>
      <c r="E314" s="97">
        <v>53.953764</v>
      </c>
      <c r="F314" s="98">
        <v>-0.56904160000000004</v>
      </c>
      <c r="H314" s="101">
        <v>0.99370385999999999</v>
      </c>
      <c r="I314" s="102" t="s">
        <v>90</v>
      </c>
    </row>
    <row r="315" spans="4:9" x14ac:dyDescent="0.3">
      <c r="D315" s="97" t="s">
        <v>553</v>
      </c>
      <c r="E315" s="97">
        <v>53.969558999999997</v>
      </c>
      <c r="F315" s="98">
        <v>-1.3983231</v>
      </c>
      <c r="H315" s="101">
        <v>19.884384200000003</v>
      </c>
      <c r="I315" s="102" t="s">
        <v>90</v>
      </c>
    </row>
    <row r="316" spans="4:9" x14ac:dyDescent="0.3">
      <c r="D316" s="97" t="s">
        <v>554</v>
      </c>
      <c r="E316" s="97">
        <v>53.826946999999997</v>
      </c>
      <c r="F316" s="98">
        <v>-0.98147410999999996</v>
      </c>
      <c r="H316" s="101">
        <v>25.241815998</v>
      </c>
      <c r="I316" s="102" t="s">
        <v>90</v>
      </c>
    </row>
    <row r="317" spans="4:9" x14ac:dyDescent="0.3">
      <c r="D317" s="97" t="s">
        <v>555</v>
      </c>
      <c r="E317" s="97">
        <v>54.190691000000001</v>
      </c>
      <c r="F317" s="98">
        <v>-1.5603267000000001</v>
      </c>
      <c r="H317" s="101">
        <v>7.3897589640000003</v>
      </c>
      <c r="I317" s="102" t="s">
        <v>90</v>
      </c>
    </row>
    <row r="318" spans="4:9" x14ac:dyDescent="0.3">
      <c r="D318" s="97" t="s">
        <v>556</v>
      </c>
      <c r="E318" s="97">
        <v>54.134838000000002</v>
      </c>
      <c r="F318" s="98">
        <v>-1.3882330000000001</v>
      </c>
      <c r="H318" s="101">
        <v>1.0794355</v>
      </c>
      <c r="I318" s="102" t="s">
        <v>90</v>
      </c>
    </row>
    <row r="319" spans="4:9" x14ac:dyDescent="0.3">
      <c r="D319" s="97" t="s">
        <v>557</v>
      </c>
      <c r="E319" s="97">
        <v>53.613841000000001</v>
      </c>
      <c r="F319" s="98">
        <v>-1.4476492000000001</v>
      </c>
      <c r="H319" s="101">
        <v>0.138236525</v>
      </c>
      <c r="I319" s="102" t="s">
        <v>90</v>
      </c>
    </row>
    <row r="320" spans="4:9" x14ac:dyDescent="0.3">
      <c r="D320" s="97" t="s">
        <v>558</v>
      </c>
      <c r="E320" s="97">
        <v>53.621251000000001</v>
      </c>
      <c r="F320" s="98">
        <v>-1.4724223999999999</v>
      </c>
      <c r="H320" s="101">
        <v>8.6744504840000012</v>
      </c>
      <c r="I320" s="102" t="s">
        <v>90</v>
      </c>
    </row>
    <row r="321" spans="4:9" x14ac:dyDescent="0.3">
      <c r="D321" s="97" t="s">
        <v>559</v>
      </c>
      <c r="E321" s="97">
        <v>54.012650999999998</v>
      </c>
      <c r="F321" s="98">
        <v>-1.2220422</v>
      </c>
      <c r="H321" s="101">
        <v>6.0295105999999992</v>
      </c>
      <c r="I321" s="102" t="s">
        <v>90</v>
      </c>
    </row>
    <row r="322" spans="4:9" x14ac:dyDescent="0.3">
      <c r="D322" s="97" t="s">
        <v>560</v>
      </c>
      <c r="E322" s="97">
        <v>53.919598999999998</v>
      </c>
      <c r="F322" s="98">
        <v>-0.70786375999999995</v>
      </c>
      <c r="H322" s="101">
        <v>1.9050571000000001</v>
      </c>
      <c r="I322" s="102" t="s">
        <v>90</v>
      </c>
    </row>
    <row r="323" spans="4:9" x14ac:dyDescent="0.3">
      <c r="D323" s="97" t="s">
        <v>561</v>
      </c>
      <c r="E323" s="97">
        <v>53.493414000000001</v>
      </c>
      <c r="F323" s="98">
        <v>-1.6442882999999999</v>
      </c>
      <c r="H323" s="101">
        <v>0.2044</v>
      </c>
      <c r="I323" s="102" t="s">
        <v>90</v>
      </c>
    </row>
    <row r="324" spans="4:9" x14ac:dyDescent="0.3">
      <c r="D324" s="97" t="s">
        <v>562</v>
      </c>
      <c r="E324" s="97">
        <v>53.819989</v>
      </c>
      <c r="F324" s="98">
        <v>-0.22916582999999999</v>
      </c>
      <c r="H324" s="101">
        <v>0.632398613</v>
      </c>
      <c r="I324" s="102" t="s">
        <v>90</v>
      </c>
    </row>
    <row r="325" spans="4:9" x14ac:dyDescent="0.3">
      <c r="D325" s="97" t="s">
        <v>563</v>
      </c>
      <c r="E325" s="97">
        <v>53.700740000000003</v>
      </c>
      <c r="F325" s="98">
        <v>-7.8322262000000004E-2</v>
      </c>
      <c r="G325" s="65"/>
      <c r="H325" s="101">
        <v>0</v>
      </c>
      <c r="I325" s="102" t="s">
        <v>251</v>
      </c>
    </row>
    <row r="326" spans="4:9" x14ac:dyDescent="0.3">
      <c r="D326" s="97" t="s">
        <v>564</v>
      </c>
      <c r="E326" s="97">
        <v>54.210929</v>
      </c>
      <c r="F326" s="98">
        <v>-1.1891582999999999</v>
      </c>
      <c r="H326" s="101">
        <v>0.40028333333333421</v>
      </c>
      <c r="I326" s="102" t="s">
        <v>90</v>
      </c>
    </row>
    <row r="327" spans="4:9" x14ac:dyDescent="0.3">
      <c r="D327" s="97" t="s">
        <v>565</v>
      </c>
      <c r="E327" s="97">
        <v>54.069007999999997</v>
      </c>
      <c r="F327" s="98">
        <v>-1.392868</v>
      </c>
      <c r="H327" s="101">
        <v>0.17885000000000001</v>
      </c>
      <c r="I327" s="102" t="s">
        <v>251</v>
      </c>
    </row>
    <row r="328" spans="4:9" x14ac:dyDescent="0.3">
      <c r="D328" s="97" t="s">
        <v>566</v>
      </c>
      <c r="E328" s="97">
        <v>54.365409999999997</v>
      </c>
      <c r="F328" s="98">
        <v>-1.3035350000000001</v>
      </c>
      <c r="H328" s="101">
        <v>7.3006001879999989</v>
      </c>
      <c r="I328" s="102" t="s">
        <v>90</v>
      </c>
    </row>
    <row r="329" spans="4:9" x14ac:dyDescent="0.3">
      <c r="D329" s="97" t="s">
        <v>567</v>
      </c>
      <c r="E329" s="97">
        <v>54.364544000000002</v>
      </c>
      <c r="F329" s="98">
        <v>-1.2968702999999999</v>
      </c>
      <c r="H329" s="101">
        <v>2.2711111111111112E-2</v>
      </c>
      <c r="I329" s="102" t="s">
        <v>90</v>
      </c>
    </row>
    <row r="330" spans="4:9" x14ac:dyDescent="0.3">
      <c r="D330" s="97" t="s">
        <v>568</v>
      </c>
      <c r="E330" s="97">
        <v>54.199651000000003</v>
      </c>
      <c r="F330" s="98">
        <v>-1.0457751</v>
      </c>
      <c r="H330" s="101">
        <v>3.9119260000000003E-2</v>
      </c>
      <c r="I330" s="102" t="s">
        <v>90</v>
      </c>
    </row>
    <row r="331" spans="4:9" x14ac:dyDescent="0.3">
      <c r="D331" s="97" t="s">
        <v>569</v>
      </c>
      <c r="E331" s="97">
        <v>53.698318</v>
      </c>
      <c r="F331" s="98">
        <v>-7.5796816000000003E-2</v>
      </c>
      <c r="H331" s="101">
        <v>2.7213096459999999</v>
      </c>
      <c r="I331" s="102" t="s">
        <v>90</v>
      </c>
    </row>
    <row r="332" spans="4:9" x14ac:dyDescent="0.3">
      <c r="D332" s="97" t="s">
        <v>570</v>
      </c>
      <c r="E332" s="97">
        <v>54.228783</v>
      </c>
      <c r="F332" s="98">
        <v>-2.2012493000000002</v>
      </c>
      <c r="H332" s="101">
        <v>0.45989999999999998</v>
      </c>
      <c r="I332" s="102" t="s">
        <v>90</v>
      </c>
    </row>
    <row r="333" spans="4:9" x14ac:dyDescent="0.3">
      <c r="D333" s="97" t="s">
        <v>571</v>
      </c>
      <c r="E333" s="97">
        <v>54.159101999999997</v>
      </c>
      <c r="F333" s="98">
        <v>-1.1622385</v>
      </c>
      <c r="H333" s="101">
        <v>0.42237920000000001</v>
      </c>
      <c r="I333" s="102" t="s">
        <v>90</v>
      </c>
    </row>
    <row r="334" spans="4:9" x14ac:dyDescent="0.3">
      <c r="D334" s="97" t="s">
        <v>572</v>
      </c>
      <c r="E334" s="97">
        <v>54.331704000000002</v>
      </c>
      <c r="F334" s="98">
        <v>-1.3076261</v>
      </c>
      <c r="H334" s="101">
        <v>0.50186337999999997</v>
      </c>
      <c r="I334" s="102" t="s">
        <v>90</v>
      </c>
    </row>
    <row r="335" spans="4:9" x14ac:dyDescent="0.3">
      <c r="D335" s="97" t="s">
        <v>573</v>
      </c>
      <c r="E335" s="97">
        <v>53.698096999999997</v>
      </c>
      <c r="F335" s="98">
        <v>-1.8909278</v>
      </c>
      <c r="H335" s="101">
        <v>0.35770000000000002</v>
      </c>
      <c r="I335" s="102" t="s">
        <v>251</v>
      </c>
    </row>
    <row r="336" spans="4:9" x14ac:dyDescent="0.3">
      <c r="D336" s="97" t="s">
        <v>574</v>
      </c>
      <c r="E336" s="97">
        <v>54.311211</v>
      </c>
      <c r="F336" s="98">
        <v>-1.8758219</v>
      </c>
      <c r="H336" s="101">
        <v>0.72451660000000007</v>
      </c>
      <c r="I336" s="102" t="s">
        <v>90</v>
      </c>
    </row>
    <row r="337" spans="4:9" x14ac:dyDescent="0.3">
      <c r="D337" s="97" t="s">
        <v>575</v>
      </c>
      <c r="E337" s="97">
        <v>53.564399000000002</v>
      </c>
      <c r="F337" s="98">
        <v>-1.6773773000000001</v>
      </c>
      <c r="H337" s="101">
        <v>0.58765000000000001</v>
      </c>
      <c r="I337" s="102" t="s">
        <v>90</v>
      </c>
    </row>
    <row r="338" spans="4:9" x14ac:dyDescent="0.3">
      <c r="D338" s="97" t="s">
        <v>576</v>
      </c>
      <c r="E338" s="97">
        <v>54.170535999999998</v>
      </c>
      <c r="F338" s="98">
        <v>-1.4285600000000001</v>
      </c>
      <c r="H338" s="101">
        <v>4.3639489000000005</v>
      </c>
      <c r="I338" s="102" t="s">
        <v>90</v>
      </c>
    </row>
    <row r="339" spans="4:9" x14ac:dyDescent="0.3">
      <c r="D339" s="97" t="s">
        <v>577</v>
      </c>
      <c r="E339" s="97">
        <v>54.12885</v>
      </c>
      <c r="F339" s="98">
        <v>-1.2425465</v>
      </c>
      <c r="H339" s="101">
        <v>8.4040442000000013</v>
      </c>
      <c r="I339" s="102" t="s">
        <v>66</v>
      </c>
    </row>
    <row r="340" spans="4:9" x14ac:dyDescent="0.3">
      <c r="D340" s="97" t="s">
        <v>578</v>
      </c>
      <c r="E340" s="97">
        <v>53.452772000000003</v>
      </c>
      <c r="F340" s="98">
        <v>-1.2707531000000001</v>
      </c>
      <c r="H340" s="101">
        <v>0.35809312900000001</v>
      </c>
      <c r="I340" s="102" t="s">
        <v>90</v>
      </c>
    </row>
    <row r="341" spans="4:9" x14ac:dyDescent="0.3">
      <c r="D341" s="97" t="s">
        <v>579</v>
      </c>
      <c r="E341" s="97">
        <v>54.402115999999999</v>
      </c>
      <c r="F341" s="98">
        <v>-0.4885446</v>
      </c>
      <c r="H341" s="101">
        <v>1.1858261159999999</v>
      </c>
      <c r="I341" s="102" t="s">
        <v>90</v>
      </c>
    </row>
    <row r="342" spans="4:9" x14ac:dyDescent="0.3">
      <c r="D342" s="97" t="s">
        <v>580</v>
      </c>
      <c r="E342" s="97">
        <v>54.467315999999997</v>
      </c>
      <c r="F342" s="98">
        <v>-1.7805887</v>
      </c>
      <c r="H342" s="101">
        <v>0.71156890000000006</v>
      </c>
      <c r="I342" s="102" t="s">
        <v>90</v>
      </c>
    </row>
    <row r="343" spans="4:9" x14ac:dyDescent="0.3">
      <c r="D343" s="97" t="s">
        <v>581</v>
      </c>
      <c r="E343" s="97">
        <v>53.702418999999999</v>
      </c>
      <c r="F343" s="98">
        <v>-0.96141224999999997</v>
      </c>
      <c r="H343" s="101">
        <v>13.00066451</v>
      </c>
      <c r="I343" s="102" t="s">
        <v>90</v>
      </c>
    </row>
    <row r="344" spans="4:9" x14ac:dyDescent="0.3">
      <c r="D344" s="97" t="s">
        <v>582</v>
      </c>
      <c r="E344" s="97">
        <v>53.680202999999999</v>
      </c>
      <c r="F344" s="98">
        <v>-0.93921829000000001</v>
      </c>
      <c r="H344" s="101">
        <v>1.14975</v>
      </c>
      <c r="I344" s="102" t="s">
        <v>90</v>
      </c>
    </row>
    <row r="345" spans="4:9" x14ac:dyDescent="0.3">
      <c r="D345" s="97" t="s">
        <v>583</v>
      </c>
      <c r="E345" s="97">
        <v>53.367213999999997</v>
      </c>
      <c r="F345" s="98">
        <v>-1.5988119999999999</v>
      </c>
      <c r="H345" s="101">
        <v>0.17885000000000001</v>
      </c>
      <c r="I345" s="102" t="s">
        <v>90</v>
      </c>
    </row>
    <row r="346" spans="4:9" x14ac:dyDescent="0.3">
      <c r="D346" s="97" t="s">
        <v>584</v>
      </c>
      <c r="E346" s="97">
        <v>54.386715000000002</v>
      </c>
      <c r="F346" s="98">
        <v>-1.9377264999999999</v>
      </c>
      <c r="H346" s="101">
        <v>4.6940340999999997</v>
      </c>
      <c r="I346" s="102" t="s">
        <v>90</v>
      </c>
    </row>
    <row r="347" spans="4:9" x14ac:dyDescent="0.3">
      <c r="D347" s="97" t="s">
        <v>585</v>
      </c>
      <c r="E347" s="97">
        <v>54.163065000000003</v>
      </c>
      <c r="F347" s="98">
        <v>-0.26389985999999999</v>
      </c>
      <c r="H347" s="101">
        <v>0.39230958300000002</v>
      </c>
      <c r="I347" s="102" t="s">
        <v>90</v>
      </c>
    </row>
    <row r="348" spans="4:9" x14ac:dyDescent="0.3">
      <c r="D348" s="97" t="s">
        <v>586</v>
      </c>
      <c r="E348" s="97">
        <v>54.161315999999999</v>
      </c>
      <c r="F348" s="98">
        <v>-0.70399067000000004</v>
      </c>
      <c r="H348" s="101">
        <v>2.5455811469999992</v>
      </c>
      <c r="I348" s="102" t="s">
        <v>90</v>
      </c>
    </row>
    <row r="349" spans="4:9" x14ac:dyDescent="0.3">
      <c r="D349" s="97" t="s">
        <v>587</v>
      </c>
      <c r="E349" s="97">
        <v>53.378255000000003</v>
      </c>
      <c r="F349" s="98">
        <v>-1.5712294</v>
      </c>
      <c r="H349" s="101">
        <v>0.43435000000000001</v>
      </c>
      <c r="I349" s="102" t="s">
        <v>90</v>
      </c>
    </row>
    <row r="350" spans="4:9" x14ac:dyDescent="0.3">
      <c r="D350" s="97" t="s">
        <v>588</v>
      </c>
      <c r="E350" s="97">
        <v>53.746504000000002</v>
      </c>
      <c r="F350" s="98">
        <v>-4.3172766000000001E-2</v>
      </c>
      <c r="H350" s="101">
        <v>19.560825346000001</v>
      </c>
      <c r="I350" s="102" t="s">
        <v>90</v>
      </c>
    </row>
    <row r="351" spans="4:9" x14ac:dyDescent="0.3">
      <c r="D351" s="97" t="s">
        <v>589</v>
      </c>
      <c r="E351" s="97">
        <v>54.349998999999997</v>
      </c>
      <c r="F351" s="98">
        <v>-0.88071929000000004</v>
      </c>
      <c r="H351" s="101">
        <v>0.210513012</v>
      </c>
      <c r="I351" s="102" t="s">
        <v>90</v>
      </c>
    </row>
    <row r="352" spans="4:9" x14ac:dyDescent="0.3">
      <c r="D352" s="97" t="s">
        <v>590</v>
      </c>
      <c r="E352" s="97">
        <v>54.366331000000002</v>
      </c>
      <c r="F352" s="98">
        <v>-0.90350112999999999</v>
      </c>
      <c r="H352" s="101">
        <v>0.23482566599999999</v>
      </c>
      <c r="I352" s="102" t="s">
        <v>90</v>
      </c>
    </row>
    <row r="353" spans="4:9" x14ac:dyDescent="0.3">
      <c r="D353" s="97" t="s">
        <v>591</v>
      </c>
      <c r="E353" s="97">
        <v>54.090395999999998</v>
      </c>
      <c r="F353" s="98">
        <v>-0.32380059999999999</v>
      </c>
      <c r="H353" s="101">
        <v>0.20573850799999999</v>
      </c>
      <c r="I353" s="102" t="s">
        <v>90</v>
      </c>
    </row>
    <row r="354" spans="4:9" x14ac:dyDescent="0.3">
      <c r="D354" s="97" t="s">
        <v>592</v>
      </c>
      <c r="E354" s="97">
        <v>53.963101999999999</v>
      </c>
      <c r="F354" s="98">
        <v>-1.1829997999999999</v>
      </c>
      <c r="H354" s="101">
        <v>14.767358899999996</v>
      </c>
      <c r="I354" s="102" t="s">
        <v>90</v>
      </c>
    </row>
    <row r="355" spans="4:9" x14ac:dyDescent="0.3">
      <c r="D355" s="97" t="s">
        <v>593</v>
      </c>
      <c r="E355" s="97">
        <v>54.039624000000003</v>
      </c>
      <c r="F355" s="98">
        <v>-0.37260595000000002</v>
      </c>
      <c r="H355" s="101">
        <v>1.50745</v>
      </c>
      <c r="I355" s="102" t="s">
        <v>90</v>
      </c>
    </row>
    <row r="356" spans="4:9" x14ac:dyDescent="0.3">
      <c r="D356" s="97" t="s">
        <v>594</v>
      </c>
      <c r="E356" s="97">
        <v>53.844149000000002</v>
      </c>
      <c r="F356" s="98">
        <v>-1.1665006</v>
      </c>
      <c r="H356" s="101">
        <v>0.43435000000000001</v>
      </c>
      <c r="I356" s="102" t="s">
        <v>90</v>
      </c>
    </row>
    <row r="357" spans="4:9" x14ac:dyDescent="0.3">
      <c r="D357" s="97" t="s">
        <v>595</v>
      </c>
      <c r="E357" s="97">
        <v>54.013756999999998</v>
      </c>
      <c r="F357" s="98">
        <v>-0.94599906</v>
      </c>
      <c r="H357" s="101">
        <v>0.61584775699999994</v>
      </c>
      <c r="I357" s="102" t="s">
        <v>90</v>
      </c>
    </row>
    <row r="358" spans="4:9" x14ac:dyDescent="0.3">
      <c r="D358" s="97" t="s">
        <v>596</v>
      </c>
      <c r="E358" s="97">
        <v>53.613968</v>
      </c>
      <c r="F358" s="98">
        <v>-1.8293965999999999</v>
      </c>
      <c r="H358" s="101">
        <v>0.84314999999999996</v>
      </c>
      <c r="I358" s="102" t="s">
        <v>90</v>
      </c>
    </row>
    <row r="359" spans="4:9" x14ac:dyDescent="0.3">
      <c r="D359" s="97" t="s">
        <v>597</v>
      </c>
      <c r="E359" s="97">
        <v>54.106498000000002</v>
      </c>
      <c r="F359" s="98">
        <v>-1.6159863999999999</v>
      </c>
      <c r="H359" s="101">
        <v>0.71842425999999993</v>
      </c>
      <c r="I359" s="102" t="s">
        <v>90</v>
      </c>
    </row>
    <row r="360" spans="4:9" x14ac:dyDescent="0.3">
      <c r="D360" s="97" t="s">
        <v>598</v>
      </c>
      <c r="E360" s="97">
        <v>53.648479999999999</v>
      </c>
      <c r="F360" s="98">
        <v>-1.921478</v>
      </c>
      <c r="H360" s="101">
        <v>0.234562356</v>
      </c>
      <c r="I360" s="102" t="s">
        <v>90</v>
      </c>
    </row>
    <row r="361" spans="4:9" x14ac:dyDescent="0.3">
      <c r="D361" s="97" t="s">
        <v>599</v>
      </c>
      <c r="E361" s="97">
        <v>53.537519000000003</v>
      </c>
      <c r="F361" s="98">
        <v>-1.6438737999999999</v>
      </c>
      <c r="H361" s="101">
        <v>1.169622222222223</v>
      </c>
      <c r="I361" s="102" t="s">
        <v>90</v>
      </c>
    </row>
    <row r="362" spans="4:9" x14ac:dyDescent="0.3">
      <c r="D362" s="97" t="s">
        <v>600</v>
      </c>
      <c r="E362" s="97">
        <v>54.027456000000001</v>
      </c>
      <c r="F362" s="98">
        <v>-0.88623719000000001</v>
      </c>
      <c r="H362" s="101">
        <v>1.6352</v>
      </c>
      <c r="I362" s="102" t="s">
        <v>90</v>
      </c>
    </row>
    <row r="363" spans="4:9" x14ac:dyDescent="0.3">
      <c r="D363" s="97" t="s">
        <v>601</v>
      </c>
      <c r="E363" s="97">
        <v>54.328952999999998</v>
      </c>
      <c r="F363" s="98">
        <v>-1.5294382</v>
      </c>
      <c r="H363" s="101">
        <v>4.6099865119999999</v>
      </c>
      <c r="I363" s="102" t="s">
        <v>90</v>
      </c>
    </row>
    <row r="364" spans="4:9" x14ac:dyDescent="0.3">
      <c r="D364" s="97" t="s">
        <v>602</v>
      </c>
      <c r="E364" s="97">
        <v>53.623460999999999</v>
      </c>
      <c r="F364" s="98">
        <v>-1.503752</v>
      </c>
      <c r="H364" s="101">
        <v>4.6047900000000003E-2</v>
      </c>
      <c r="I364" s="102" t="s">
        <v>251</v>
      </c>
    </row>
    <row r="365" spans="4:9" x14ac:dyDescent="0.3">
      <c r="D365" s="97" t="s">
        <v>603</v>
      </c>
      <c r="E365" s="97">
        <v>53.624181</v>
      </c>
      <c r="F365" s="98">
        <v>-1.4995556999999999</v>
      </c>
      <c r="H365" s="101">
        <v>0.79205000000000003</v>
      </c>
      <c r="I365" s="102" t="s">
        <v>90</v>
      </c>
    </row>
    <row r="366" spans="4:9" x14ac:dyDescent="0.3">
      <c r="D366" s="97" t="s">
        <v>604</v>
      </c>
      <c r="E366" s="97">
        <v>54.314753000000003</v>
      </c>
      <c r="F366" s="98">
        <v>-2.1799955</v>
      </c>
      <c r="H366" s="101">
        <v>0.2285412</v>
      </c>
      <c r="I366" s="102" t="s">
        <v>90</v>
      </c>
    </row>
    <row r="367" spans="4:9" x14ac:dyDescent="0.3">
      <c r="D367" s="97" t="s">
        <v>605</v>
      </c>
      <c r="E367" s="97">
        <v>53.746583999999999</v>
      </c>
      <c r="F367" s="98">
        <v>-1.0183864</v>
      </c>
      <c r="H367" s="101">
        <v>7.0363882489999998</v>
      </c>
      <c r="I367" s="102" t="s">
        <v>90</v>
      </c>
    </row>
    <row r="368" spans="4:9" x14ac:dyDescent="0.3">
      <c r="D368" s="97" t="s">
        <v>606</v>
      </c>
      <c r="E368" s="97">
        <v>54.134101000000001</v>
      </c>
      <c r="F368" s="98">
        <v>-0.73364545999999997</v>
      </c>
      <c r="H368" s="101">
        <v>0.86403787200000004</v>
      </c>
      <c r="I368" s="102" t="s">
        <v>90</v>
      </c>
    </row>
    <row r="369" spans="4:9" x14ac:dyDescent="0.3">
      <c r="D369" s="97" t="s">
        <v>607</v>
      </c>
      <c r="E369" s="97">
        <v>54.056800000000003</v>
      </c>
      <c r="F369" s="98">
        <v>-1.6060722000000001</v>
      </c>
      <c r="H369" s="101">
        <v>9.2322306000000012</v>
      </c>
      <c r="I369" s="102" t="s">
        <v>90</v>
      </c>
    </row>
    <row r="370" spans="4:9" x14ac:dyDescent="0.3">
      <c r="D370" s="97" t="s">
        <v>608</v>
      </c>
      <c r="E370" s="97">
        <v>53.820889000000001</v>
      </c>
      <c r="F370" s="98">
        <v>-1.7984518</v>
      </c>
      <c r="H370" s="101">
        <v>0.38324999999999998</v>
      </c>
      <c r="I370" s="102" t="s">
        <v>90</v>
      </c>
    </row>
    <row r="371" spans="4:9" x14ac:dyDescent="0.3">
      <c r="D371" s="97" t="s">
        <v>609</v>
      </c>
      <c r="E371" s="97">
        <v>54.185639999999999</v>
      </c>
      <c r="F371" s="98">
        <v>-0.53623531999999996</v>
      </c>
      <c r="H371" s="101">
        <v>6.9673489150000005</v>
      </c>
      <c r="I371" s="102" t="s">
        <v>90</v>
      </c>
    </row>
    <row r="372" spans="4:9" x14ac:dyDescent="0.3">
      <c r="D372" s="97" t="s">
        <v>610</v>
      </c>
      <c r="E372" s="97">
        <v>54.082633999999999</v>
      </c>
      <c r="F372" s="98">
        <v>-1.0172772000000001</v>
      </c>
      <c r="H372" s="101">
        <v>11.118754019000001</v>
      </c>
      <c r="I372" s="102" t="s">
        <v>90</v>
      </c>
    </row>
    <row r="373" spans="4:9" x14ac:dyDescent="0.3">
      <c r="D373" s="97" t="s">
        <v>611</v>
      </c>
      <c r="E373" s="97">
        <v>54.017446999999997</v>
      </c>
      <c r="F373" s="98">
        <v>-1.1497328</v>
      </c>
      <c r="H373" s="101">
        <v>9.320575400000001</v>
      </c>
      <c r="I373" s="102" t="s">
        <v>90</v>
      </c>
    </row>
    <row r="374" spans="4:9" x14ac:dyDescent="0.3">
      <c r="D374" s="97" t="s">
        <v>612</v>
      </c>
      <c r="E374" s="97">
        <v>54.234025000000003</v>
      </c>
      <c r="F374" s="98">
        <v>-1.4680781000000001</v>
      </c>
      <c r="H374" s="101">
        <v>7.3260183599999991</v>
      </c>
      <c r="I374" s="102" t="s">
        <v>90</v>
      </c>
    </row>
    <row r="375" spans="4:9" x14ac:dyDescent="0.3">
      <c r="D375" s="97" t="s">
        <v>613</v>
      </c>
      <c r="E375" s="97">
        <v>54.257444</v>
      </c>
      <c r="F375" s="98">
        <v>-0.86161279000000002</v>
      </c>
      <c r="H375" s="101">
        <v>8.7714776999999994E-2</v>
      </c>
      <c r="I375" s="102" t="s">
        <v>90</v>
      </c>
    </row>
    <row r="376" spans="4:9" x14ac:dyDescent="0.3">
      <c r="D376" s="97" t="s">
        <v>614</v>
      </c>
      <c r="E376" s="97">
        <v>53.650700000000001</v>
      </c>
      <c r="F376" s="98">
        <v>7.4348220000000007E-2</v>
      </c>
      <c r="H376" s="101">
        <v>1.7154569879999999</v>
      </c>
      <c r="I376" s="102" t="s">
        <v>90</v>
      </c>
    </row>
    <row r="377" spans="4:9" x14ac:dyDescent="0.3">
      <c r="D377" s="97" t="s">
        <v>615</v>
      </c>
      <c r="E377" s="97">
        <v>54.111161000000003</v>
      </c>
      <c r="F377" s="98">
        <v>-1.4548905000000001</v>
      </c>
      <c r="H377" s="101">
        <v>2.0573902000000004</v>
      </c>
      <c r="I377" s="102" t="s">
        <v>90</v>
      </c>
    </row>
    <row r="378" spans="4:9" x14ac:dyDescent="0.3">
      <c r="D378" s="97" t="s">
        <v>616</v>
      </c>
      <c r="E378" s="97">
        <v>54.212522</v>
      </c>
      <c r="F378" s="98">
        <v>-1.4429772000000001</v>
      </c>
      <c r="H378" s="101">
        <v>0.3429043</v>
      </c>
      <c r="I378" s="102" t="s">
        <v>90</v>
      </c>
    </row>
    <row r="379" spans="4:9" x14ac:dyDescent="0.3">
      <c r="D379" s="97" t="s">
        <v>617</v>
      </c>
      <c r="E379" s="97">
        <v>54.074305000000003</v>
      </c>
      <c r="F379" s="98">
        <v>-0.57322914999999997</v>
      </c>
      <c r="H379" s="101">
        <v>4.1504555555555447</v>
      </c>
      <c r="I379" s="102" t="s">
        <v>90</v>
      </c>
    </row>
    <row r="380" spans="4:9" x14ac:dyDescent="0.3">
      <c r="D380" s="97" t="s">
        <v>618</v>
      </c>
      <c r="E380" s="97">
        <v>54.169277999999998</v>
      </c>
      <c r="F380" s="98">
        <v>-0.92680874999999996</v>
      </c>
      <c r="H380" s="101">
        <v>1.052241883</v>
      </c>
      <c r="I380" s="102" t="s">
        <v>90</v>
      </c>
    </row>
    <row r="381" spans="4:9" x14ac:dyDescent="0.3">
      <c r="D381" s="97" t="s">
        <v>619</v>
      </c>
      <c r="E381" s="97">
        <v>54.253359000000003</v>
      </c>
      <c r="F381" s="98">
        <v>-1.5826684</v>
      </c>
      <c r="H381" s="101">
        <v>5.2242926159999996</v>
      </c>
      <c r="I381" s="102" t="s">
        <v>90</v>
      </c>
    </row>
    <row r="382" spans="4:9" x14ac:dyDescent="0.3">
      <c r="D382" s="97" t="s">
        <v>620</v>
      </c>
      <c r="E382" s="97">
        <v>53.892313000000001</v>
      </c>
      <c r="F382" s="98">
        <v>-0.53431549</v>
      </c>
      <c r="H382" s="101">
        <v>0.91694257600000006</v>
      </c>
      <c r="I382" s="102" t="s">
        <v>90</v>
      </c>
    </row>
    <row r="383" spans="4:9" x14ac:dyDescent="0.3">
      <c r="D383" s="97" t="s">
        <v>621</v>
      </c>
      <c r="E383" s="97">
        <v>54.293218000000003</v>
      </c>
      <c r="F383" s="98">
        <v>-1.795971</v>
      </c>
      <c r="H383" s="101">
        <v>1.1087769000000001</v>
      </c>
      <c r="I383" s="102" t="s">
        <v>90</v>
      </c>
    </row>
    <row r="384" spans="4:9" x14ac:dyDescent="0.3">
      <c r="D384" s="97" t="s">
        <v>622</v>
      </c>
      <c r="E384" s="97">
        <v>54.223537</v>
      </c>
      <c r="F384" s="98">
        <v>-1.0544887999999999</v>
      </c>
      <c r="H384" s="101">
        <v>2.929733333333342</v>
      </c>
      <c r="I384" s="102" t="s">
        <v>90</v>
      </c>
    </row>
    <row r="385" spans="4:9" x14ac:dyDescent="0.3">
      <c r="D385" s="97" t="s">
        <v>623</v>
      </c>
      <c r="E385" s="97">
        <v>53.182524000000001</v>
      </c>
      <c r="F385" s="98">
        <v>-1.3247993</v>
      </c>
      <c r="H385" s="101">
        <v>0.24500429699999998</v>
      </c>
      <c r="I385" s="102" t="s">
        <v>47</v>
      </c>
    </row>
    <row r="386" spans="4:9" x14ac:dyDescent="0.3">
      <c r="D386" s="97" t="s">
        <v>624</v>
      </c>
      <c r="E386" s="97">
        <v>53.666848999999999</v>
      </c>
      <c r="F386" s="98">
        <v>-1.2218551</v>
      </c>
      <c r="H386" s="101">
        <v>32.903406414000003</v>
      </c>
      <c r="I386" s="102" t="s">
        <v>90</v>
      </c>
    </row>
    <row r="387" spans="4:9" x14ac:dyDescent="0.3">
      <c r="D387" s="97" t="s">
        <v>625</v>
      </c>
      <c r="E387" s="97">
        <v>54.168576999999999</v>
      </c>
      <c r="F387" s="98">
        <v>-2.0763362999999999</v>
      </c>
      <c r="H387" s="101">
        <v>2.904183333333342</v>
      </c>
      <c r="I387" s="102" t="s">
        <v>90</v>
      </c>
    </row>
    <row r="388" spans="4:9" x14ac:dyDescent="0.3">
      <c r="D388" s="97" t="s">
        <v>626</v>
      </c>
      <c r="E388" s="97">
        <v>53.29083</v>
      </c>
      <c r="F388" s="98">
        <v>-1.3133273999999999</v>
      </c>
      <c r="H388" s="101">
        <v>0.567567037</v>
      </c>
      <c r="I388" s="102" t="s">
        <v>90</v>
      </c>
    </row>
    <row r="389" spans="4:9" x14ac:dyDescent="0.3">
      <c r="D389" s="97" t="s">
        <v>627</v>
      </c>
      <c r="E389" s="97">
        <v>54.135081</v>
      </c>
      <c r="F389" s="98">
        <v>-1.0673402000000001</v>
      </c>
      <c r="H389" s="101">
        <v>7.7835836000000005E-2</v>
      </c>
      <c r="I389" s="102" t="s">
        <v>90</v>
      </c>
    </row>
    <row r="390" spans="4:9" x14ac:dyDescent="0.3">
      <c r="D390" s="97" t="s">
        <v>628</v>
      </c>
      <c r="E390" s="97">
        <v>54.101962</v>
      </c>
      <c r="F390" s="98">
        <v>-1.0958558</v>
      </c>
      <c r="H390" s="101">
        <v>16.204711846000002</v>
      </c>
      <c r="I390" s="102" t="s">
        <v>90</v>
      </c>
    </row>
    <row r="391" spans="4:9" x14ac:dyDescent="0.3">
      <c r="D391" s="97" t="s">
        <v>629</v>
      </c>
      <c r="E391" s="97">
        <v>53.968386000000002</v>
      </c>
      <c r="F391" s="98">
        <v>-2.0455119000000002</v>
      </c>
      <c r="H391" s="101">
        <v>2.2427222222222229</v>
      </c>
      <c r="I391" s="102" t="s">
        <v>90</v>
      </c>
    </row>
    <row r="392" spans="4:9" x14ac:dyDescent="0.3">
      <c r="D392" s="97" t="s">
        <v>630</v>
      </c>
      <c r="E392" s="97">
        <v>53.630744999999997</v>
      </c>
      <c r="F392" s="98">
        <v>-1.5901031000000001</v>
      </c>
      <c r="H392" s="101">
        <v>0.16711200000000001</v>
      </c>
      <c r="I392" s="102" t="s">
        <v>90</v>
      </c>
    </row>
    <row r="393" spans="4:9" x14ac:dyDescent="0.3">
      <c r="D393" s="97" t="s">
        <v>631</v>
      </c>
      <c r="E393" s="97">
        <v>53.722454999999997</v>
      </c>
      <c r="F393" s="98">
        <v>-2.0557314</v>
      </c>
      <c r="H393" s="101">
        <v>1.30305</v>
      </c>
      <c r="I393" s="102" t="s">
        <v>90</v>
      </c>
    </row>
    <row r="394" spans="4:9" x14ac:dyDescent="0.3">
      <c r="D394" s="97" t="s">
        <v>632</v>
      </c>
      <c r="E394" s="97">
        <v>54.127113999999999</v>
      </c>
      <c r="F394" s="98">
        <v>-1.5532721</v>
      </c>
      <c r="H394" s="101">
        <v>0.64369339999999997</v>
      </c>
      <c r="I394" s="102" t="s">
        <v>90</v>
      </c>
    </row>
    <row r="395" spans="4:9" x14ac:dyDescent="0.3">
      <c r="D395" s="97" t="s">
        <v>633</v>
      </c>
      <c r="E395" s="97">
        <v>54.052754999999998</v>
      </c>
      <c r="F395" s="98">
        <v>-1.1019802999999999</v>
      </c>
      <c r="H395" s="101">
        <v>26.007125816999999</v>
      </c>
      <c r="I395" s="102" t="s">
        <v>90</v>
      </c>
    </row>
    <row r="396" spans="4:9" x14ac:dyDescent="0.3">
      <c r="D396" s="97" t="s">
        <v>634</v>
      </c>
      <c r="E396" s="97">
        <v>54.233668999999999</v>
      </c>
      <c r="F396" s="98">
        <v>-1.2650376000000001</v>
      </c>
      <c r="H396" s="101">
        <v>0.9520824</v>
      </c>
      <c r="I396" s="102" t="s">
        <v>66</v>
      </c>
    </row>
    <row r="397" spans="4:9" x14ac:dyDescent="0.3">
      <c r="D397" s="97" t="s">
        <v>635</v>
      </c>
      <c r="E397" s="97">
        <v>53.804799000000003</v>
      </c>
      <c r="F397" s="98">
        <v>-0.27487922999999997</v>
      </c>
      <c r="H397" s="101">
        <v>0.44617245</v>
      </c>
      <c r="I397" s="102" t="s">
        <v>90</v>
      </c>
    </row>
    <row r="398" spans="4:9" x14ac:dyDescent="0.3">
      <c r="D398" s="97" t="s">
        <v>636</v>
      </c>
      <c r="E398" s="97">
        <v>54.301636999999999</v>
      </c>
      <c r="F398" s="98">
        <v>-1.9286806000000001</v>
      </c>
      <c r="H398" s="101">
        <v>0.99190929999999988</v>
      </c>
      <c r="I398" s="102" t="s">
        <v>90</v>
      </c>
    </row>
    <row r="399" spans="4:9" x14ac:dyDescent="0.3">
      <c r="D399" s="97" t="s">
        <v>637</v>
      </c>
      <c r="E399" s="97">
        <v>53.979754999999997</v>
      </c>
      <c r="F399" s="98">
        <v>-1.7168733</v>
      </c>
      <c r="H399" s="101">
        <v>0.20188519999999999</v>
      </c>
      <c r="I399" s="102" t="s">
        <v>251</v>
      </c>
    </row>
    <row r="400" spans="4:9" x14ac:dyDescent="0.3">
      <c r="D400" s="97" t="s">
        <v>638</v>
      </c>
      <c r="E400" s="97">
        <v>54.213577999999998</v>
      </c>
      <c r="F400" s="98">
        <v>-1.6719752000000001</v>
      </c>
      <c r="H400" s="101">
        <v>3.6290317609999998</v>
      </c>
      <c r="I400" s="102" t="s">
        <v>90</v>
      </c>
    </row>
    <row r="401" spans="4:9" x14ac:dyDescent="0.3">
      <c r="D401" s="97" t="s">
        <v>639</v>
      </c>
      <c r="E401" s="97">
        <v>53.501888999999998</v>
      </c>
      <c r="F401" s="98">
        <v>-1.4858750999999999</v>
      </c>
      <c r="H401" s="101">
        <v>28.680546729000003</v>
      </c>
      <c r="I401" s="102" t="s">
        <v>90</v>
      </c>
    </row>
    <row r="402" spans="4:9" x14ac:dyDescent="0.3">
      <c r="D402" s="97" t="s">
        <v>640</v>
      </c>
      <c r="E402" s="97">
        <v>53.204666000000003</v>
      </c>
      <c r="F402" s="98">
        <v>-1.3693960000000001</v>
      </c>
      <c r="H402" s="101">
        <v>2.428394353999999</v>
      </c>
      <c r="I402" s="102" t="s">
        <v>90</v>
      </c>
    </row>
    <row r="403" spans="4:9" x14ac:dyDescent="0.3">
      <c r="D403" s="97" t="s">
        <v>641</v>
      </c>
      <c r="E403" s="97">
        <v>54.129640000000002</v>
      </c>
      <c r="F403" s="98">
        <v>-0.96361304000000003</v>
      </c>
      <c r="H403" s="101">
        <v>2.2332129640000002</v>
      </c>
      <c r="I403" s="102" t="s">
        <v>90</v>
      </c>
    </row>
    <row r="404" spans="4:9" x14ac:dyDescent="0.3">
      <c r="D404" s="97" t="s">
        <v>642</v>
      </c>
      <c r="E404" s="97">
        <v>54.350991</v>
      </c>
      <c r="F404" s="98">
        <v>-1.3124407</v>
      </c>
      <c r="H404" s="101">
        <v>0.1958067</v>
      </c>
      <c r="I404" s="102" t="s">
        <v>90</v>
      </c>
    </row>
    <row r="405" spans="4:9" x14ac:dyDescent="0.3">
      <c r="D405" s="97" t="s">
        <v>643</v>
      </c>
      <c r="E405" s="97">
        <v>54.203333999999998</v>
      </c>
      <c r="F405" s="98">
        <v>-1.2707269000000001</v>
      </c>
      <c r="H405" s="101">
        <v>2.2342055555555542</v>
      </c>
      <c r="I405" s="102" t="s">
        <v>251</v>
      </c>
    </row>
    <row r="406" spans="4:9" x14ac:dyDescent="0.3">
      <c r="D406" s="97" t="s">
        <v>644</v>
      </c>
      <c r="E406" s="97">
        <v>54.268439999999998</v>
      </c>
      <c r="F406" s="98">
        <v>-1.6665498999999999</v>
      </c>
      <c r="H406" s="101">
        <v>2.3548982760000001</v>
      </c>
      <c r="I406" s="102" t="s">
        <v>251</v>
      </c>
    </row>
    <row r="407" spans="4:9" x14ac:dyDescent="0.3">
      <c r="D407" s="97" t="s">
        <v>645</v>
      </c>
      <c r="E407" s="97">
        <v>54.096327000000002</v>
      </c>
      <c r="F407" s="98">
        <v>-1.2765953999999999</v>
      </c>
      <c r="H407" s="101">
        <v>4.1970497</v>
      </c>
      <c r="I407" s="102" t="s">
        <v>90</v>
      </c>
    </row>
    <row r="408" spans="4:9" x14ac:dyDescent="0.3">
      <c r="D408" s="97" t="s">
        <v>646</v>
      </c>
      <c r="E408" s="97">
        <v>54.276322999999998</v>
      </c>
      <c r="F408" s="98">
        <v>-1.9958346</v>
      </c>
      <c r="H408" s="101">
        <v>2.8574344479999998</v>
      </c>
      <c r="I408" s="102" t="s">
        <v>90</v>
      </c>
    </row>
    <row r="409" spans="4:9" x14ac:dyDescent="0.3">
      <c r="D409" s="97" t="s">
        <v>647</v>
      </c>
      <c r="E409" s="97">
        <v>53.868048999999999</v>
      </c>
      <c r="F409" s="98">
        <v>-0.95101838999999999</v>
      </c>
      <c r="H409" s="101">
        <v>2.7536153080000005</v>
      </c>
      <c r="I409" s="102" t="s">
        <v>90</v>
      </c>
    </row>
    <row r="410" spans="4:9" x14ac:dyDescent="0.3">
      <c r="D410" s="97" t="s">
        <v>648</v>
      </c>
      <c r="E410" s="97">
        <v>54.169870000000003</v>
      </c>
      <c r="F410" s="98">
        <v>-1.2510650000000001</v>
      </c>
      <c r="H410" s="101">
        <v>1.1822651999999998</v>
      </c>
      <c r="I410" s="102" t="s">
        <v>90</v>
      </c>
    </row>
    <row r="411" spans="4:9" x14ac:dyDescent="0.3">
      <c r="D411" s="97" t="s">
        <v>649</v>
      </c>
      <c r="E411" s="97">
        <v>54.308661999999998</v>
      </c>
      <c r="F411" s="98">
        <v>-1.3966019999999999</v>
      </c>
      <c r="H411" s="101">
        <v>1.4278519169999999</v>
      </c>
      <c r="I411" s="102" t="s">
        <v>66</v>
      </c>
    </row>
    <row r="412" spans="4:9" x14ac:dyDescent="0.3">
      <c r="D412" s="97" t="s">
        <v>650</v>
      </c>
      <c r="E412" s="97">
        <v>54.270634000000001</v>
      </c>
      <c r="F412" s="98">
        <v>-1.3647118</v>
      </c>
      <c r="H412" s="101">
        <v>0.76649999999999996</v>
      </c>
      <c r="I412" s="102" t="s">
        <v>251</v>
      </c>
    </row>
    <row r="413" spans="4:9" x14ac:dyDescent="0.3">
      <c r="D413" s="97" t="s">
        <v>651</v>
      </c>
      <c r="E413" s="97">
        <v>54.274914000000003</v>
      </c>
      <c r="F413" s="98">
        <v>-1.7288763</v>
      </c>
      <c r="H413" s="101">
        <v>3.6139055555555402</v>
      </c>
      <c r="I413" s="102" t="s">
        <v>90</v>
      </c>
    </row>
    <row r="414" spans="4:9" x14ac:dyDescent="0.3">
      <c r="D414" s="97" t="s">
        <v>652</v>
      </c>
      <c r="E414" s="97">
        <v>54.265045999999998</v>
      </c>
      <c r="F414" s="98">
        <v>-1.636593</v>
      </c>
      <c r="H414" s="101">
        <v>1.0941311</v>
      </c>
      <c r="I414" s="102" t="s">
        <v>90</v>
      </c>
    </row>
    <row r="415" spans="4:9" x14ac:dyDescent="0.3">
      <c r="D415" s="97" t="s">
        <v>653</v>
      </c>
      <c r="E415" s="97">
        <v>53.776477999999997</v>
      </c>
      <c r="F415" s="98">
        <v>-1.1164607</v>
      </c>
      <c r="H415" s="101">
        <v>0.22994999999999999</v>
      </c>
      <c r="I415" s="102" t="s">
        <v>90</v>
      </c>
    </row>
    <row r="416" spans="4:9" x14ac:dyDescent="0.3">
      <c r="D416" s="97" t="s">
        <v>654</v>
      </c>
      <c r="E416" s="97">
        <v>54.378737999999998</v>
      </c>
      <c r="F416" s="98">
        <v>-2.1631252999999999</v>
      </c>
      <c r="H416" s="101">
        <v>2.044</v>
      </c>
      <c r="I416" s="102" t="s">
        <v>90</v>
      </c>
    </row>
    <row r="417" spans="4:9" x14ac:dyDescent="0.3">
      <c r="D417" s="97" t="s">
        <v>655</v>
      </c>
      <c r="E417" s="97">
        <v>53.982624000000001</v>
      </c>
      <c r="F417" s="98">
        <v>-0.53521870000000005</v>
      </c>
      <c r="H417" s="101">
        <v>2.778541095</v>
      </c>
      <c r="I417" s="102" t="s">
        <v>90</v>
      </c>
    </row>
    <row r="418" spans="4:9" x14ac:dyDescent="0.3">
      <c r="D418" s="97" t="s">
        <v>656</v>
      </c>
      <c r="E418" s="97">
        <v>53.971971000000003</v>
      </c>
      <c r="F418" s="98">
        <v>-1.7244721999999999</v>
      </c>
      <c r="H418" s="101">
        <v>0.40297130000000003</v>
      </c>
      <c r="I418" s="102" t="s">
        <v>90</v>
      </c>
    </row>
    <row r="419" spans="4:9" x14ac:dyDescent="0.3">
      <c r="D419" s="97" t="s">
        <v>657</v>
      </c>
      <c r="E419" s="97">
        <v>53.970762000000001</v>
      </c>
      <c r="F419" s="98">
        <v>-1.2954794999999999</v>
      </c>
      <c r="H419" s="101">
        <v>32.19355646799999</v>
      </c>
      <c r="I419" s="102" t="s">
        <v>90</v>
      </c>
    </row>
    <row r="420" spans="4:9" x14ac:dyDescent="0.3">
      <c r="D420" s="97" t="s">
        <v>658</v>
      </c>
      <c r="E420" s="97">
        <v>54.077404000000001</v>
      </c>
      <c r="F420" s="98">
        <v>-1.2199762999999999</v>
      </c>
      <c r="H420" s="101">
        <v>23.172597424000003</v>
      </c>
      <c r="I420" s="102" t="s">
        <v>86</v>
      </c>
    </row>
    <row r="421" spans="4:9" x14ac:dyDescent="0.3">
      <c r="D421" s="97" t="s">
        <v>659</v>
      </c>
      <c r="E421" s="97">
        <v>53.920611000000001</v>
      </c>
      <c r="F421" s="98">
        <v>-0.36855828000000002</v>
      </c>
      <c r="H421" s="101">
        <v>0.76649999999999996</v>
      </c>
      <c r="I421" s="102" t="s">
        <v>90</v>
      </c>
    </row>
    <row r="422" spans="4:9" x14ac:dyDescent="0.3">
      <c r="D422" s="97" t="s">
        <v>660</v>
      </c>
      <c r="E422" s="97">
        <v>53.848545000000001</v>
      </c>
      <c r="F422" s="98">
        <v>-1.2599267999999999</v>
      </c>
      <c r="H422" s="101">
        <v>2.093912139</v>
      </c>
      <c r="I422" s="102" t="s">
        <v>90</v>
      </c>
    </row>
    <row r="423" spans="4:9" x14ac:dyDescent="0.3">
      <c r="D423" s="97" t="s">
        <v>661</v>
      </c>
      <c r="E423" s="97">
        <v>53.313136999999998</v>
      </c>
      <c r="F423" s="98">
        <v>-1.4175104999999999</v>
      </c>
      <c r="H423" s="101">
        <v>0.28105000000000002</v>
      </c>
      <c r="I423" s="102" t="s">
        <v>90</v>
      </c>
    </row>
    <row r="424" spans="4:9" x14ac:dyDescent="0.3">
      <c r="D424" s="97" t="s">
        <v>662</v>
      </c>
      <c r="E424" s="97">
        <v>54.359701000000001</v>
      </c>
      <c r="F424" s="98">
        <v>-1.661934</v>
      </c>
      <c r="H424" s="101">
        <v>2.4695876999999999</v>
      </c>
      <c r="I424" s="102" t="s">
        <v>90</v>
      </c>
    </row>
    <row r="425" spans="4:9" x14ac:dyDescent="0.3">
      <c r="D425" s="97" t="s">
        <v>663</v>
      </c>
      <c r="E425" s="97">
        <v>54.487326000000003</v>
      </c>
      <c r="F425" s="98">
        <v>-0.76591779000000004</v>
      </c>
      <c r="H425" s="101">
        <v>1.2874607899999999</v>
      </c>
      <c r="I425" s="102" t="s">
        <v>90</v>
      </c>
    </row>
    <row r="426" spans="4:9" x14ac:dyDescent="0.3">
      <c r="D426" s="97" t="s">
        <v>664</v>
      </c>
      <c r="E426" s="97">
        <v>53.562395000000002</v>
      </c>
      <c r="F426" s="98">
        <v>-1.6488282999999999</v>
      </c>
      <c r="H426" s="101">
        <v>1.8254506349999999</v>
      </c>
      <c r="I426" s="102" t="s">
        <v>90</v>
      </c>
    </row>
    <row r="427" spans="4:9" x14ac:dyDescent="0.3">
      <c r="D427" s="97" t="s">
        <v>665</v>
      </c>
      <c r="E427" s="97">
        <v>54.279089999999997</v>
      </c>
      <c r="F427" s="98">
        <v>-1.3073562999999999</v>
      </c>
      <c r="H427" s="101">
        <v>0.61319999999999997</v>
      </c>
      <c r="I427" s="102" t="s">
        <v>251</v>
      </c>
    </row>
    <row r="428" spans="4:9" x14ac:dyDescent="0.3">
      <c r="D428" s="97" t="s">
        <v>666</v>
      </c>
      <c r="E428" s="97">
        <v>53.233716000000001</v>
      </c>
      <c r="F428" s="98">
        <v>-1.5260216</v>
      </c>
      <c r="H428" s="101">
        <v>3.4280051999999999</v>
      </c>
      <c r="I428" s="102" t="s">
        <v>90</v>
      </c>
    </row>
    <row r="429" spans="4:9" x14ac:dyDescent="0.3">
      <c r="D429" s="97" t="s">
        <v>667</v>
      </c>
      <c r="E429" s="97">
        <v>53.995323999999997</v>
      </c>
      <c r="F429" s="98">
        <v>-0.37700384999999997</v>
      </c>
      <c r="H429" s="101">
        <v>2.4778250000000002E-2</v>
      </c>
      <c r="I429" s="102" t="s">
        <v>90</v>
      </c>
    </row>
    <row r="430" spans="4:9" x14ac:dyDescent="0.3">
      <c r="D430" s="97" t="s">
        <v>668</v>
      </c>
      <c r="E430" s="97">
        <v>53.991621000000002</v>
      </c>
      <c r="F430" s="98">
        <v>-0.97733840999999999</v>
      </c>
      <c r="H430" s="101">
        <v>1.9474679999999998</v>
      </c>
      <c r="I430" s="102" t="s">
        <v>90</v>
      </c>
    </row>
    <row r="431" spans="4:9" x14ac:dyDescent="0.3">
      <c r="D431" s="97" t="s">
        <v>669</v>
      </c>
      <c r="E431" s="97">
        <v>54.204427000000003</v>
      </c>
      <c r="F431" s="98">
        <v>-1.1507284</v>
      </c>
      <c r="H431" s="101">
        <v>8.4125000000000005E-2</v>
      </c>
      <c r="I431" s="102" t="s">
        <v>90</v>
      </c>
    </row>
    <row r="432" spans="4:9" x14ac:dyDescent="0.3">
      <c r="D432" s="97" t="s">
        <v>670</v>
      </c>
      <c r="E432" s="97">
        <v>53.606229999999996</v>
      </c>
      <c r="F432" s="98">
        <v>-1.9455857000000001</v>
      </c>
      <c r="H432" s="101">
        <v>0.74095</v>
      </c>
      <c r="I432" s="102" t="s">
        <v>90</v>
      </c>
    </row>
    <row r="433" spans="4:9" x14ac:dyDescent="0.3">
      <c r="D433" s="97" t="s">
        <v>671</v>
      </c>
      <c r="E433" s="97">
        <v>54.104579000000001</v>
      </c>
      <c r="F433" s="98">
        <v>-1.7791564</v>
      </c>
      <c r="H433" s="101">
        <v>0.93388470000000001</v>
      </c>
      <c r="I433" s="102" t="s">
        <v>90</v>
      </c>
    </row>
    <row r="434" spans="4:9" x14ac:dyDescent="0.3">
      <c r="D434" s="97" t="s">
        <v>672</v>
      </c>
      <c r="E434" s="97">
        <v>54.184472</v>
      </c>
      <c r="F434" s="98">
        <v>-1.5026549</v>
      </c>
      <c r="H434" s="101">
        <v>19.620574099999995</v>
      </c>
      <c r="I434" s="102" t="s">
        <v>86</v>
      </c>
    </row>
    <row r="435" spans="4:9" x14ac:dyDescent="0.3">
      <c r="D435" s="97" t="s">
        <v>673</v>
      </c>
      <c r="E435" s="97">
        <v>53.899354000000002</v>
      </c>
      <c r="F435" s="98">
        <v>-1.5476836</v>
      </c>
      <c r="H435" s="101">
        <v>0.86870000000000003</v>
      </c>
      <c r="I435" s="102" t="s">
        <v>251</v>
      </c>
    </row>
    <row r="436" spans="4:9" x14ac:dyDescent="0.3">
      <c r="D436" s="97" t="s">
        <v>674</v>
      </c>
      <c r="E436" s="97">
        <v>54.121051000000001</v>
      </c>
      <c r="F436" s="98">
        <v>-0.51289815000000005</v>
      </c>
      <c r="H436" s="101">
        <v>0.48229322799999996</v>
      </c>
      <c r="I436" s="102" t="s">
        <v>90</v>
      </c>
    </row>
    <row r="437" spans="4:9" x14ac:dyDescent="0.3">
      <c r="D437" s="97" t="s">
        <v>675</v>
      </c>
      <c r="E437" s="97">
        <v>53.840359999999997</v>
      </c>
      <c r="F437" s="98">
        <v>-0.37937032999999998</v>
      </c>
      <c r="H437" s="101">
        <v>0.53661903099999997</v>
      </c>
      <c r="I437" s="102" t="s">
        <v>90</v>
      </c>
    </row>
    <row r="438" spans="4:9" x14ac:dyDescent="0.3">
      <c r="D438" s="97" t="s">
        <v>676</v>
      </c>
      <c r="E438" s="97">
        <v>53.911028000000002</v>
      </c>
      <c r="F438" s="98">
        <v>-1.5569805000000001</v>
      </c>
      <c r="H438" s="101">
        <v>4.2797491679999995</v>
      </c>
      <c r="I438" s="102" t="s">
        <v>90</v>
      </c>
    </row>
    <row r="439" spans="4:9" x14ac:dyDescent="0.3">
      <c r="D439" s="97" t="s">
        <v>677</v>
      </c>
      <c r="E439" s="97">
        <v>54.107022999999998</v>
      </c>
      <c r="F439" s="98">
        <v>-0.91033770999999997</v>
      </c>
      <c r="H439" s="101">
        <v>1.7415244530000002</v>
      </c>
      <c r="I439" s="102" t="s">
        <v>90</v>
      </c>
    </row>
    <row r="440" spans="4:9" x14ac:dyDescent="0.3">
      <c r="D440" s="97" t="s">
        <v>678</v>
      </c>
      <c r="E440" s="97">
        <v>53.557268000000001</v>
      </c>
      <c r="F440" s="98">
        <v>-1.7938027999999999</v>
      </c>
      <c r="H440" s="101">
        <v>0.63875000000000004</v>
      </c>
      <c r="I440" s="102" t="s">
        <v>90</v>
      </c>
    </row>
    <row r="441" spans="4:9" x14ac:dyDescent="0.3">
      <c r="D441" s="97" t="s">
        <v>679</v>
      </c>
      <c r="E441" s="97">
        <v>53.668453999999997</v>
      </c>
      <c r="F441" s="98">
        <v>3.4620011999999999E-2</v>
      </c>
      <c r="H441" s="101">
        <v>0.53390878799999997</v>
      </c>
      <c r="I441" s="102" t="s">
        <v>90</v>
      </c>
    </row>
    <row r="442" spans="4:9" x14ac:dyDescent="0.3">
      <c r="D442" s="97" t="s">
        <v>680</v>
      </c>
      <c r="E442" s="97">
        <v>53.667284000000002</v>
      </c>
      <c r="F442" s="98">
        <v>2.8826527000000001E-2</v>
      </c>
      <c r="H442" s="101">
        <v>3.6536499999999998</v>
      </c>
      <c r="I442" s="102" t="s">
        <v>251</v>
      </c>
    </row>
    <row r="443" spans="4:9" x14ac:dyDescent="0.3">
      <c r="D443" s="97" t="s">
        <v>681</v>
      </c>
      <c r="E443" s="97">
        <v>54.300972999999999</v>
      </c>
      <c r="F443" s="98">
        <v>-1.8579817000000001</v>
      </c>
      <c r="H443" s="101">
        <v>0.67386239999999997</v>
      </c>
      <c r="I443" s="102" t="s">
        <v>90</v>
      </c>
    </row>
    <row r="444" spans="4:9" x14ac:dyDescent="0.3">
      <c r="D444" s="97" t="s">
        <v>682</v>
      </c>
      <c r="E444" s="97">
        <v>53.525328999999999</v>
      </c>
      <c r="F444" s="98">
        <v>-1.5133767</v>
      </c>
      <c r="H444" s="101">
        <v>7.9346944444444549</v>
      </c>
      <c r="I444" s="102" t="s">
        <v>90</v>
      </c>
    </row>
    <row r="445" spans="4:9" x14ac:dyDescent="0.3">
      <c r="D445" s="97" t="s">
        <v>683</v>
      </c>
      <c r="E445" s="97">
        <v>53.484791000000001</v>
      </c>
      <c r="F445" s="98">
        <v>-1.4299763999999999</v>
      </c>
      <c r="H445" s="101">
        <v>6.6043241999999989</v>
      </c>
      <c r="I445" s="102" t="s">
        <v>90</v>
      </c>
    </row>
    <row r="446" spans="4:9" x14ac:dyDescent="0.3">
      <c r="D446" s="97" t="s">
        <v>684</v>
      </c>
      <c r="E446" s="97">
        <v>53.615479000000001</v>
      </c>
      <c r="F446" s="98">
        <v>-1.5612124000000001</v>
      </c>
      <c r="H446" s="101">
        <v>4.241744916</v>
      </c>
      <c r="I446" s="102" t="s">
        <v>90</v>
      </c>
    </row>
    <row r="447" spans="4:9" x14ac:dyDescent="0.3">
      <c r="D447" s="97" t="s">
        <v>685</v>
      </c>
      <c r="E447" s="97">
        <v>54.282415</v>
      </c>
      <c r="F447" s="98">
        <v>-1.9772799000000001</v>
      </c>
      <c r="H447" s="101">
        <v>1.5699237999999998</v>
      </c>
      <c r="I447" s="102" t="s">
        <v>90</v>
      </c>
    </row>
    <row r="448" spans="4:9" x14ac:dyDescent="0.3">
      <c r="D448" s="97" t="s">
        <v>686</v>
      </c>
      <c r="E448" s="97">
        <v>53.732883000000001</v>
      </c>
      <c r="F448" s="98">
        <v>-1.1422201999999999</v>
      </c>
      <c r="H448" s="101">
        <v>1.3446766380000001</v>
      </c>
      <c r="I448" s="102" t="s">
        <v>90</v>
      </c>
    </row>
    <row r="449" spans="4:9" x14ac:dyDescent="0.3">
      <c r="D449" s="97" t="s">
        <v>687</v>
      </c>
      <c r="E449" s="97">
        <v>53.290165999999999</v>
      </c>
      <c r="F449" s="98">
        <v>-1.4055367000000001</v>
      </c>
      <c r="H449" s="101">
        <v>0.58825844300000008</v>
      </c>
      <c r="I449" s="102" t="s">
        <v>90</v>
      </c>
    </row>
    <row r="450" spans="4:9" x14ac:dyDescent="0.3">
      <c r="D450" s="97" t="s">
        <v>688</v>
      </c>
      <c r="E450" s="97">
        <v>54.113289000000002</v>
      </c>
      <c r="F450" s="98">
        <v>-0.57794891000000004</v>
      </c>
      <c r="H450" s="101">
        <v>5.4165999999999999</v>
      </c>
      <c r="I450" s="102" t="s">
        <v>90</v>
      </c>
    </row>
    <row r="451" spans="4:9" x14ac:dyDescent="0.3">
      <c r="D451" s="97" t="s">
        <v>689</v>
      </c>
      <c r="E451" s="97">
        <v>54.428730999999999</v>
      </c>
      <c r="F451" s="98">
        <v>-1.3700539</v>
      </c>
      <c r="H451" s="101">
        <v>9.1342521429999994</v>
      </c>
      <c r="I451" s="102" t="s">
        <v>90</v>
      </c>
    </row>
    <row r="452" spans="4:9" x14ac:dyDescent="0.3">
      <c r="D452" s="97" t="s">
        <v>690</v>
      </c>
      <c r="E452" s="97">
        <v>54.205410999999998</v>
      </c>
      <c r="F452" s="98">
        <v>-1.5774944</v>
      </c>
      <c r="H452" s="101">
        <v>11.293422680000001</v>
      </c>
      <c r="I452" s="102" t="s">
        <v>90</v>
      </c>
    </row>
    <row r="453" spans="4:9" x14ac:dyDescent="0.3">
      <c r="D453" s="97" t="s">
        <v>691</v>
      </c>
      <c r="E453" s="97">
        <v>54.293362999999999</v>
      </c>
      <c r="F453" s="98">
        <v>-1.9063718999999999</v>
      </c>
      <c r="H453" s="101">
        <v>1.9625404000000002</v>
      </c>
      <c r="I453" s="102" t="s">
        <v>90</v>
      </c>
    </row>
    <row r="454" spans="4:9" x14ac:dyDescent="0.3">
      <c r="D454" s="97" t="s">
        <v>692</v>
      </c>
      <c r="E454" s="97">
        <v>54.446331999999998</v>
      </c>
      <c r="F454" s="98">
        <v>-0.97751637999999996</v>
      </c>
      <c r="H454" s="101">
        <v>0.67239532400000002</v>
      </c>
      <c r="I454" s="102" t="s">
        <v>90</v>
      </c>
    </row>
    <row r="455" spans="4:9" x14ac:dyDescent="0.3">
      <c r="D455" s="97" t="s">
        <v>693</v>
      </c>
      <c r="E455" s="97">
        <v>54.079247000000002</v>
      </c>
      <c r="F455" s="98">
        <v>-0.84162486999999997</v>
      </c>
      <c r="H455" s="101">
        <v>1.0661979669999999</v>
      </c>
      <c r="I455" s="102" t="s">
        <v>90</v>
      </c>
    </row>
    <row r="456" spans="4:9" x14ac:dyDescent="0.3">
      <c r="D456" s="97" t="s">
        <v>694</v>
      </c>
      <c r="E456" s="97">
        <v>54.014820999999998</v>
      </c>
      <c r="F456" s="98">
        <v>-0.57489882000000003</v>
      </c>
      <c r="H456" s="101">
        <v>7.2334697009999989</v>
      </c>
      <c r="I456" s="102" t="s">
        <v>90</v>
      </c>
    </row>
    <row r="457" spans="4:9" x14ac:dyDescent="0.3">
      <c r="D457" s="97" t="s">
        <v>695</v>
      </c>
      <c r="E457" s="97">
        <v>53.446976999999997</v>
      </c>
      <c r="F457" s="98">
        <v>-1.5501969</v>
      </c>
      <c r="H457" s="101">
        <v>35.616700000000002</v>
      </c>
      <c r="I457" s="102" t="s">
        <v>90</v>
      </c>
    </row>
    <row r="458" spans="4:9" x14ac:dyDescent="0.3">
      <c r="D458" s="97" t="s">
        <v>696</v>
      </c>
      <c r="E458" s="97">
        <v>54.448332000000001</v>
      </c>
      <c r="F458" s="98">
        <v>-1.7643126</v>
      </c>
      <c r="H458" s="101">
        <v>0.74009980000000009</v>
      </c>
      <c r="I458" s="102" t="s">
        <v>90</v>
      </c>
    </row>
    <row r="459" spans="4:9" x14ac:dyDescent="0.3">
      <c r="D459" s="97" t="s">
        <v>697</v>
      </c>
      <c r="E459" s="97">
        <v>54.117947999999998</v>
      </c>
      <c r="F459" s="98">
        <v>-1.0351836000000001</v>
      </c>
      <c r="H459" s="101">
        <v>0.13152093500000001</v>
      </c>
      <c r="I459" s="102" t="s">
        <v>90</v>
      </c>
    </row>
    <row r="460" spans="4:9" x14ac:dyDescent="0.3">
      <c r="D460" s="97" t="s">
        <v>698</v>
      </c>
      <c r="E460" s="97">
        <v>53.447702999999997</v>
      </c>
      <c r="F460" s="98">
        <v>-1.4850838</v>
      </c>
      <c r="H460" s="101">
        <v>0</v>
      </c>
      <c r="I460" s="102" t="s">
        <v>90</v>
      </c>
    </row>
    <row r="461" spans="4:9" x14ac:dyDescent="0.3">
      <c r="D461" s="97" t="s">
        <v>699</v>
      </c>
      <c r="E461" s="97">
        <v>53.806685999999999</v>
      </c>
      <c r="F461" s="98">
        <v>-1.0945661</v>
      </c>
      <c r="H461" s="101">
        <v>15.623348078999999</v>
      </c>
      <c r="I461" s="102" t="s">
        <v>90</v>
      </c>
    </row>
    <row r="462" spans="4:9" x14ac:dyDescent="0.3">
      <c r="D462" s="97" t="s">
        <v>700</v>
      </c>
      <c r="E462" s="97">
        <v>53.841679999999997</v>
      </c>
      <c r="F462" s="98">
        <v>-0.17752870000000001</v>
      </c>
      <c r="H462" s="101">
        <v>11.442676133000003</v>
      </c>
      <c r="I462" s="102" t="s">
        <v>90</v>
      </c>
    </row>
    <row r="463" spans="4:9" x14ac:dyDescent="0.3">
      <c r="D463" s="97" t="s">
        <v>701</v>
      </c>
      <c r="E463" s="97">
        <v>53.319158000000002</v>
      </c>
      <c r="F463" s="98">
        <v>-1.2848911999999999</v>
      </c>
      <c r="H463" s="101">
        <v>17.019557255000002</v>
      </c>
      <c r="I463" s="102" t="s">
        <v>90</v>
      </c>
    </row>
    <row r="464" spans="4:9" x14ac:dyDescent="0.3">
      <c r="D464" s="97" t="s">
        <v>702</v>
      </c>
      <c r="E464" s="97">
        <v>53.618429999999996</v>
      </c>
      <c r="F464" s="98">
        <v>-1.5108862000000001</v>
      </c>
      <c r="H464" s="101">
        <v>5.0903197809999998</v>
      </c>
      <c r="I464" s="102" t="s">
        <v>90</v>
      </c>
    </row>
    <row r="465" spans="4:9" x14ac:dyDescent="0.3">
      <c r="D465" s="97" t="s">
        <v>703</v>
      </c>
      <c r="E465" s="97">
        <v>53.494005000000001</v>
      </c>
      <c r="F465" s="98">
        <v>-1.5293359</v>
      </c>
      <c r="H465" s="101">
        <v>3.6841637810000001</v>
      </c>
      <c r="I465" s="102" t="s">
        <v>90</v>
      </c>
    </row>
    <row r="466" spans="4:9" x14ac:dyDescent="0.3">
      <c r="D466" s="97" t="s">
        <v>704</v>
      </c>
      <c r="E466" s="97">
        <v>53.489198000000002</v>
      </c>
      <c r="F466" s="98">
        <v>-1.5412503</v>
      </c>
      <c r="H466" s="101">
        <v>0.29330980000000001</v>
      </c>
      <c r="I466" s="102" t="s">
        <v>90</v>
      </c>
    </row>
    <row r="467" spans="4:9" x14ac:dyDescent="0.3">
      <c r="D467" s="97" t="s">
        <v>705</v>
      </c>
      <c r="E467" s="97">
        <v>54.307057</v>
      </c>
      <c r="F467" s="98">
        <v>-2.0708145999999998</v>
      </c>
      <c r="H467" s="101">
        <v>1.01692358</v>
      </c>
      <c r="I467" s="102" t="s">
        <v>90</v>
      </c>
    </row>
    <row r="468" spans="4:9" x14ac:dyDescent="0.3">
      <c r="D468" s="99" t="s">
        <v>706</v>
      </c>
      <c r="E468" s="99">
        <v>53.647534</v>
      </c>
      <c r="F468" s="100">
        <v>-1.380722</v>
      </c>
      <c r="H468" s="103">
        <v>0.99338252199999999</v>
      </c>
      <c r="I468" s="104" t="s">
        <v>90</v>
      </c>
    </row>
    <row r="469" spans="4:9" x14ac:dyDescent="0.3">
      <c r="D469" s="99" t="s">
        <v>707</v>
      </c>
      <c r="E469" s="99">
        <v>54.160308999999998</v>
      </c>
      <c r="F469" s="100">
        <v>-1.1063769999999999</v>
      </c>
      <c r="H469" s="103">
        <v>8.2956389000000005E-2</v>
      </c>
      <c r="I469" s="104" t="s">
        <v>90</v>
      </c>
    </row>
  </sheetData>
  <protectedRanges>
    <protectedRange sqref="B11:G11 I11 B469:C469 B12:C468 G12:G468" name="Range3"/>
    <protectedRange sqref="G469" name="Range3_1"/>
    <protectedRange sqref="D464:D467" name="Range3_1_2"/>
    <protectedRange sqref="D12:D460" name="Range3_4_1"/>
    <protectedRange sqref="D461" name="Range1_1_1"/>
    <protectedRange sqref="D462" name="Range1_2_1"/>
    <protectedRange sqref="D463" name="Range1_3_1"/>
    <protectedRange sqref="E12:F467" name="Range3_5_1"/>
    <protectedRange sqref="D468" name="Range3_3"/>
    <protectedRange sqref="E468:F468" name="Range3_6_1"/>
    <protectedRange sqref="E469:F469" name="Range3_9_1"/>
    <protectedRange sqref="I469" name="Range3_3_1"/>
    <protectedRange sqref="I266:I468 I12:I61 I63:I92 I94:I160 I162:I164 I166:I186 I188:I223 I225 I227:I261 I263:I264" name="Range3_5_2"/>
  </protectedRanges>
  <mergeCells count="4">
    <mergeCell ref="D5:F5"/>
    <mergeCell ref="H5:I5"/>
    <mergeCell ref="B2:I2"/>
    <mergeCell ref="D3:I3"/>
  </mergeCells>
  <pageMargins left="0.7" right="0.7" top="0.75" bottom="0.75" header="0.3" footer="0.3"/>
  <pageSetup paperSize="8" scale="91" orientation="landscape" horizontalDpi="1200" verticalDpi="1200"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AA124"/>
  <sheetViews>
    <sheetView showGridLines="0" zoomScale="50" zoomScaleNormal="50" zoomScaleSheetLayoutView="50" workbookViewId="0">
      <pane xSplit="4" ySplit="6" topLeftCell="P7" activePane="bottomRight" state="frozen"/>
      <selection pane="topRight" activeCell="E1" sqref="E1"/>
      <selection pane="bottomLeft" activeCell="A7" sqref="A7"/>
      <selection pane="bottomRight" activeCell="V6" sqref="V6"/>
    </sheetView>
  </sheetViews>
  <sheetFormatPr defaultRowHeight="14" x14ac:dyDescent="0.3"/>
  <cols>
    <col min="1" max="1" width="3.25" customWidth="1"/>
    <col min="2" max="2" width="21.83203125" customWidth="1"/>
    <col min="3" max="3" width="3.5" style="10" customWidth="1"/>
    <col min="4" max="4" width="23.25" bestFit="1" customWidth="1"/>
    <col min="5" max="5" width="16.58203125" customWidth="1"/>
    <col min="6" max="6" width="15.25" style="78" customWidth="1"/>
    <col min="7" max="7" width="3.5" style="10" customWidth="1"/>
    <col min="8" max="9" width="16.75" customWidth="1"/>
    <col min="10" max="10" width="12.25" customWidth="1"/>
    <col min="11" max="11" width="15.5" customWidth="1"/>
    <col min="12" max="12" width="28.5" customWidth="1"/>
    <col min="13" max="13" width="30.75" bestFit="1" customWidth="1"/>
    <col min="14" max="14" width="11.75" customWidth="1"/>
    <col min="15" max="15" width="16.08203125" customWidth="1"/>
    <col min="16" max="16" width="3.5" style="10" customWidth="1"/>
    <col min="17" max="17" width="12.33203125" customWidth="1"/>
    <col min="18" max="19" width="9" customWidth="1"/>
    <col min="20" max="20" width="3.5" style="10" customWidth="1"/>
    <col min="21" max="21" width="11.33203125" customWidth="1"/>
    <col min="22" max="22" width="12.58203125" customWidth="1"/>
    <col min="23" max="24" width="12" customWidth="1"/>
    <col min="25" max="25" width="3.5" style="10" customWidth="1"/>
    <col min="26" max="26" width="21.58203125" style="1" customWidth="1"/>
    <col min="27" max="27" width="3.5" style="10" customWidth="1"/>
  </cols>
  <sheetData>
    <row r="1" spans="2:27" ht="59.25" customHeight="1" thickBot="1" x14ac:dyDescent="0.35">
      <c r="B1" s="8" t="s">
        <v>708</v>
      </c>
      <c r="C1" s="8"/>
      <c r="D1" s="8"/>
      <c r="E1" s="8"/>
      <c r="F1" s="77"/>
      <c r="G1" s="8"/>
      <c r="H1" s="8"/>
      <c r="I1" s="8"/>
      <c r="J1" s="8"/>
      <c r="K1" s="8"/>
      <c r="L1" s="8"/>
      <c r="M1" s="8"/>
      <c r="N1" s="8"/>
      <c r="O1" s="8"/>
      <c r="P1" s="8"/>
      <c r="Q1" s="8"/>
      <c r="R1" s="8"/>
      <c r="S1" s="8"/>
      <c r="T1" s="8"/>
      <c r="U1" s="8"/>
      <c r="V1" s="8"/>
      <c r="W1" s="8"/>
      <c r="X1" s="8"/>
      <c r="Y1" s="8"/>
      <c r="Z1" s="8"/>
      <c r="AA1" s="8"/>
    </row>
    <row r="2" spans="2:27" ht="77.25" customHeight="1" x14ac:dyDescent="0.3">
      <c r="B2" s="11" t="s">
        <v>1</v>
      </c>
      <c r="D2" s="125" t="s">
        <v>709</v>
      </c>
      <c r="E2" s="126"/>
      <c r="F2" s="126"/>
      <c r="G2" s="126"/>
      <c r="H2" s="126"/>
      <c r="I2" s="126"/>
      <c r="J2" s="126"/>
      <c r="K2" s="126"/>
      <c r="L2" s="126"/>
      <c r="M2" s="126"/>
      <c r="N2" s="126"/>
      <c r="O2" s="126"/>
      <c r="P2" s="126"/>
      <c r="Q2" s="126"/>
      <c r="R2" s="126"/>
      <c r="S2" s="126"/>
      <c r="T2" s="126"/>
      <c r="U2" s="126"/>
      <c r="V2" s="126"/>
      <c r="W2" s="126"/>
      <c r="X2" s="127"/>
      <c r="Z2" s="69"/>
      <c r="AA2" s="69"/>
    </row>
    <row r="3" spans="2:27" ht="21.65" customHeight="1" thickBot="1" x14ac:dyDescent="0.35">
      <c r="B3" s="69"/>
      <c r="C3" s="69"/>
      <c r="D3" s="69"/>
      <c r="E3" s="69"/>
      <c r="G3" s="69"/>
      <c r="H3" s="69"/>
      <c r="I3" s="69"/>
      <c r="J3" s="69"/>
      <c r="K3" s="69"/>
      <c r="L3" s="69"/>
      <c r="M3" s="69"/>
      <c r="N3" s="69"/>
      <c r="O3" s="69"/>
      <c r="P3" s="69"/>
      <c r="Q3" s="69"/>
      <c r="R3" s="69"/>
      <c r="S3" s="69"/>
      <c r="T3" s="69"/>
      <c r="U3" s="69"/>
      <c r="V3" s="69"/>
      <c r="W3" s="69"/>
      <c r="X3" s="69"/>
      <c r="Y3" s="69"/>
      <c r="Z3" s="69"/>
      <c r="AA3" s="69"/>
    </row>
    <row r="4" spans="2:27" ht="69.650000000000006" customHeight="1" thickBot="1" x14ac:dyDescent="0.35">
      <c r="B4" s="69"/>
      <c r="D4" s="119" t="s">
        <v>2</v>
      </c>
      <c r="E4" s="120"/>
      <c r="F4" s="121"/>
      <c r="H4" s="119" t="s">
        <v>710</v>
      </c>
      <c r="I4" s="120"/>
      <c r="J4" s="120"/>
      <c r="K4" s="120"/>
      <c r="L4" s="120"/>
      <c r="M4" s="120"/>
      <c r="N4" s="120"/>
      <c r="O4" s="121"/>
      <c r="Q4" s="128" t="s">
        <v>711</v>
      </c>
      <c r="R4" s="129"/>
      <c r="S4" s="130"/>
      <c r="U4" s="119" t="s">
        <v>712</v>
      </c>
      <c r="V4" s="120"/>
      <c r="W4" s="120"/>
      <c r="X4" s="121"/>
      <c r="Z4" s="7" t="s">
        <v>713</v>
      </c>
    </row>
    <row r="5" spans="2:27" ht="22.15" customHeight="1" thickBot="1" x14ac:dyDescent="0.35">
      <c r="B5" s="11" t="s">
        <v>6</v>
      </c>
      <c r="D5" s="11">
        <v>1</v>
      </c>
      <c r="E5" s="11">
        <v>2</v>
      </c>
      <c r="F5" s="79">
        <v>3</v>
      </c>
      <c r="H5" s="11">
        <v>1</v>
      </c>
      <c r="I5" s="11">
        <v>2</v>
      </c>
      <c r="J5" s="11">
        <v>3</v>
      </c>
      <c r="K5" s="11">
        <v>4</v>
      </c>
      <c r="L5" s="11">
        <v>5</v>
      </c>
      <c r="M5" s="11">
        <v>6</v>
      </c>
      <c r="N5" s="11">
        <v>7</v>
      </c>
      <c r="O5" s="11">
        <v>8</v>
      </c>
      <c r="Q5" s="11">
        <v>1</v>
      </c>
      <c r="R5" s="11">
        <v>2</v>
      </c>
      <c r="S5" s="11">
        <v>3</v>
      </c>
      <c r="U5" s="11">
        <v>1</v>
      </c>
      <c r="V5" s="11">
        <v>2</v>
      </c>
      <c r="W5" s="11">
        <v>3</v>
      </c>
      <c r="X5" s="11">
        <v>4</v>
      </c>
      <c r="Z5" s="11">
        <v>1</v>
      </c>
    </row>
    <row r="6" spans="2:27" ht="98" x14ac:dyDescent="0.3">
      <c r="B6" s="11" t="s">
        <v>7</v>
      </c>
      <c r="D6" s="9" t="s">
        <v>714</v>
      </c>
      <c r="E6" s="9" t="s">
        <v>715</v>
      </c>
      <c r="F6" s="80" t="s">
        <v>716</v>
      </c>
      <c r="H6" s="9" t="s">
        <v>717</v>
      </c>
      <c r="I6" s="9" t="s">
        <v>718</v>
      </c>
      <c r="J6" s="9" t="s">
        <v>719</v>
      </c>
      <c r="K6" s="9" t="s">
        <v>720</v>
      </c>
      <c r="L6" s="9" t="s">
        <v>721</v>
      </c>
      <c r="M6" s="9" t="s">
        <v>722</v>
      </c>
      <c r="N6" s="9" t="s">
        <v>723</v>
      </c>
      <c r="O6" s="9" t="s">
        <v>724</v>
      </c>
      <c r="Q6" s="74" t="s">
        <v>725</v>
      </c>
      <c r="R6" s="74" t="s">
        <v>726</v>
      </c>
      <c r="S6" s="75" t="s">
        <v>727</v>
      </c>
      <c r="U6" s="74" t="s">
        <v>728</v>
      </c>
      <c r="V6" s="74" t="s">
        <v>729</v>
      </c>
      <c r="W6" s="74" t="s">
        <v>730</v>
      </c>
      <c r="X6" s="74" t="s">
        <v>731</v>
      </c>
      <c r="Z6" s="74" t="s">
        <v>732</v>
      </c>
    </row>
    <row r="7" spans="2:27" s="1" customFormat="1" ht="50.5" x14ac:dyDescent="0.3">
      <c r="B7" s="12" t="s">
        <v>26</v>
      </c>
      <c r="C7" s="10"/>
      <c r="D7" s="9" t="s">
        <v>27</v>
      </c>
      <c r="E7" s="9" t="s">
        <v>28</v>
      </c>
      <c r="F7" s="80" t="s">
        <v>29</v>
      </c>
      <c r="G7" s="10"/>
      <c r="H7" s="9" t="s">
        <v>30</v>
      </c>
      <c r="I7" s="9" t="s">
        <v>733</v>
      </c>
      <c r="J7" s="9" t="s">
        <v>32</v>
      </c>
      <c r="K7" s="9" t="s">
        <v>733</v>
      </c>
      <c r="L7" s="9" t="s">
        <v>35</v>
      </c>
      <c r="M7" s="9" t="s">
        <v>734</v>
      </c>
      <c r="N7" s="9" t="s">
        <v>35</v>
      </c>
      <c r="O7" s="46" t="s">
        <v>735</v>
      </c>
      <c r="P7" s="10"/>
      <c r="Q7" s="74"/>
      <c r="R7" s="74" t="s">
        <v>35</v>
      </c>
      <c r="S7" s="75" t="s">
        <v>35</v>
      </c>
      <c r="T7" s="10"/>
      <c r="U7" s="74" t="s">
        <v>35</v>
      </c>
      <c r="V7" s="74" t="s">
        <v>35</v>
      </c>
      <c r="W7" s="74" t="s">
        <v>35</v>
      </c>
      <c r="X7" s="74" t="s">
        <v>736</v>
      </c>
      <c r="Y7" s="10"/>
      <c r="Z7" s="74"/>
      <c r="AA7" s="10"/>
    </row>
    <row r="8" spans="2:27" s="56" customFormat="1" x14ac:dyDescent="0.3">
      <c r="B8" s="52" t="s">
        <v>40</v>
      </c>
      <c r="C8" s="53"/>
      <c r="D8" s="60"/>
      <c r="E8" s="54" t="s">
        <v>41</v>
      </c>
      <c r="F8" s="81" t="s">
        <v>41</v>
      </c>
      <c r="G8" s="53"/>
      <c r="H8" s="54">
        <v>0</v>
      </c>
      <c r="I8" s="26"/>
      <c r="J8" s="54">
        <v>2</v>
      </c>
      <c r="K8" s="26"/>
      <c r="L8" s="26"/>
      <c r="M8" s="26"/>
      <c r="N8" s="26"/>
      <c r="O8" s="26"/>
      <c r="P8" s="53"/>
      <c r="Q8" s="57">
        <v>0</v>
      </c>
      <c r="R8" s="73"/>
      <c r="S8" s="73"/>
      <c r="T8" s="53"/>
      <c r="U8" s="73"/>
      <c r="V8" s="73"/>
      <c r="W8" s="73"/>
      <c r="X8" s="73"/>
      <c r="Y8" s="53"/>
      <c r="Z8" s="73"/>
      <c r="AA8" s="53"/>
    </row>
    <row r="9" spans="2:27" ht="28.9" customHeight="1" thickBot="1" x14ac:dyDescent="0.35">
      <c r="B9" s="13" t="s">
        <v>42</v>
      </c>
      <c r="D9" s="9" t="s">
        <v>43</v>
      </c>
      <c r="E9" s="9" t="s">
        <v>43</v>
      </c>
      <c r="F9" s="80" t="s">
        <v>43</v>
      </c>
      <c r="H9" s="9" t="s">
        <v>43</v>
      </c>
      <c r="I9" s="26"/>
      <c r="J9" s="9" t="s">
        <v>43</v>
      </c>
      <c r="K9" s="26"/>
      <c r="L9" s="26"/>
      <c r="M9" s="26"/>
      <c r="N9" s="26"/>
      <c r="O9" s="26"/>
      <c r="Q9" s="9" t="s">
        <v>43</v>
      </c>
      <c r="R9" s="73"/>
      <c r="S9" s="73"/>
      <c r="U9" s="73"/>
      <c r="V9" s="73"/>
      <c r="W9" s="73"/>
      <c r="X9" s="73"/>
      <c r="Z9" s="6"/>
    </row>
    <row r="10" spans="2:27" s="10" customFormat="1" x14ac:dyDescent="0.3">
      <c r="F10" s="82"/>
      <c r="AA10" s="16"/>
    </row>
    <row r="11" spans="2:27" x14ac:dyDescent="0.3">
      <c r="B11" s="10"/>
      <c r="D11" s="70" t="s">
        <v>737</v>
      </c>
      <c r="E11" s="70">
        <f>VLOOKUP(D11,'[1]MI STC'!$A:$C,2,FALSE)</f>
        <v>53.443100000000001</v>
      </c>
      <c r="F11" s="68">
        <f>VLOOKUP(D11,'[1]MI STC'!$A:$C,3,FALSE)</f>
        <v>-1.3298000000000001</v>
      </c>
      <c r="H11" s="95">
        <v>2857.2178068226494</v>
      </c>
      <c r="I11" s="70" t="s">
        <v>46</v>
      </c>
      <c r="J11" s="64">
        <v>0.2006</v>
      </c>
      <c r="K11" s="70" t="s">
        <v>45</v>
      </c>
      <c r="L11" s="96" t="s">
        <v>49</v>
      </c>
      <c r="M11" s="70" t="s">
        <v>738</v>
      </c>
      <c r="N11" s="70" t="s">
        <v>48</v>
      </c>
      <c r="O11" s="70" t="s">
        <v>739</v>
      </c>
      <c r="Q11" s="70" t="s">
        <v>740</v>
      </c>
      <c r="R11" s="70" t="s">
        <v>48</v>
      </c>
      <c r="S11" s="70" t="s">
        <v>48</v>
      </c>
      <c r="U11" s="70" t="s">
        <v>49</v>
      </c>
      <c r="V11" s="70" t="s">
        <v>48</v>
      </c>
      <c r="W11" s="70" t="s">
        <v>49</v>
      </c>
      <c r="X11" s="70" t="s">
        <v>48</v>
      </c>
      <c r="Z11" s="70" t="s">
        <v>741</v>
      </c>
    </row>
    <row r="12" spans="2:27" x14ac:dyDescent="0.3">
      <c r="B12" s="69"/>
      <c r="D12" s="70" t="s">
        <v>742</v>
      </c>
      <c r="E12" s="70">
        <f>VLOOKUP(D12,'[1]MI STC'!$A:$C,2,FALSE)</f>
        <v>53.418999999999997</v>
      </c>
      <c r="F12" s="68">
        <f>VLOOKUP(D12,'[1]MI STC'!$A:$C,3,FALSE)</f>
        <v>-1.405</v>
      </c>
      <c r="H12" s="95">
        <v>8819.8371648100001</v>
      </c>
      <c r="I12" s="70" t="s">
        <v>46</v>
      </c>
      <c r="J12" s="64">
        <v>0.25219999999999998</v>
      </c>
      <c r="K12" s="70" t="s">
        <v>45</v>
      </c>
      <c r="L12" s="96" t="s">
        <v>743</v>
      </c>
      <c r="M12" s="70" t="s">
        <v>738</v>
      </c>
      <c r="N12" s="70" t="s">
        <v>48</v>
      </c>
      <c r="O12" s="70" t="s">
        <v>739</v>
      </c>
      <c r="Q12" s="70" t="s">
        <v>744</v>
      </c>
      <c r="R12" s="70" t="s">
        <v>48</v>
      </c>
      <c r="S12" s="70" t="s">
        <v>48</v>
      </c>
      <c r="U12" s="70" t="s">
        <v>49</v>
      </c>
      <c r="V12" s="70" t="s">
        <v>48</v>
      </c>
      <c r="W12" s="70" t="s">
        <v>49</v>
      </c>
      <c r="X12" s="70" t="s">
        <v>48</v>
      </c>
      <c r="Z12" s="70" t="s">
        <v>745</v>
      </c>
    </row>
    <row r="13" spans="2:27" x14ac:dyDescent="0.3">
      <c r="B13" s="69"/>
      <c r="D13" s="70" t="s">
        <v>746</v>
      </c>
      <c r="E13" s="70">
        <f>VLOOKUP(D13,'[1]MI STC'!$A:$C,2,FALSE)</f>
        <v>53.846499999999999</v>
      </c>
      <c r="F13" s="68">
        <f>VLOOKUP(D13,'[1]MI STC'!$A:$C,3,FALSE)</f>
        <v>-1.7107000000000001</v>
      </c>
      <c r="H13" s="95">
        <v>15408.759730582653</v>
      </c>
      <c r="I13" s="70" t="s">
        <v>46</v>
      </c>
      <c r="J13" s="64">
        <v>0.26379999999999998</v>
      </c>
      <c r="K13" s="70" t="s">
        <v>45</v>
      </c>
      <c r="L13" s="96" t="s">
        <v>747</v>
      </c>
      <c r="M13" s="70" t="s">
        <v>738</v>
      </c>
      <c r="N13" s="70" t="s">
        <v>48</v>
      </c>
      <c r="O13" s="70" t="s">
        <v>739</v>
      </c>
      <c r="Q13" s="70" t="s">
        <v>744</v>
      </c>
      <c r="R13" s="70" t="s">
        <v>48</v>
      </c>
      <c r="S13" s="70" t="s">
        <v>48</v>
      </c>
      <c r="U13" s="70" t="s">
        <v>49</v>
      </c>
      <c r="V13" s="70" t="s">
        <v>49</v>
      </c>
      <c r="W13" s="70" t="s">
        <v>48</v>
      </c>
      <c r="X13" s="70" t="s">
        <v>48</v>
      </c>
      <c r="Z13" s="70" t="s">
        <v>748</v>
      </c>
    </row>
    <row r="14" spans="2:27" x14ac:dyDescent="0.3">
      <c r="B14" s="69"/>
      <c r="D14" s="70" t="s">
        <v>749</v>
      </c>
      <c r="E14" s="70">
        <f>VLOOKUP(D14,'[1]MI STC'!$A:$C,2,FALSE)</f>
        <v>54.070599999999999</v>
      </c>
      <c r="F14" s="68">
        <f>VLOOKUP(D14,'[1]MI STC'!$A:$C,3,FALSE)</f>
        <v>-0.22869999999999999</v>
      </c>
      <c r="H14" s="95">
        <v>848.62113772211296</v>
      </c>
      <c r="I14" s="70" t="s">
        <v>46</v>
      </c>
      <c r="J14" s="64">
        <v>0.23</v>
      </c>
      <c r="K14" s="70" t="s">
        <v>45</v>
      </c>
      <c r="L14" s="96" t="s">
        <v>48</v>
      </c>
      <c r="M14" s="70" t="s">
        <v>738</v>
      </c>
      <c r="N14" s="70" t="s">
        <v>48</v>
      </c>
      <c r="O14" s="70" t="s">
        <v>739</v>
      </c>
      <c r="Q14" s="70" t="s">
        <v>740</v>
      </c>
      <c r="R14" s="70" t="s">
        <v>48</v>
      </c>
      <c r="S14" s="70" t="s">
        <v>48</v>
      </c>
      <c r="U14" s="70" t="s">
        <v>49</v>
      </c>
      <c r="V14" s="70" t="s">
        <v>48</v>
      </c>
      <c r="W14" s="70" t="s">
        <v>49</v>
      </c>
      <c r="X14" s="70" t="s">
        <v>48</v>
      </c>
      <c r="Z14" s="70"/>
    </row>
    <row r="15" spans="2:27" x14ac:dyDescent="0.3">
      <c r="B15" s="69"/>
      <c r="D15" s="70" t="s">
        <v>750</v>
      </c>
      <c r="E15" s="70">
        <f>VLOOKUP(D15,'[1]MI STC'!$A:$C,2,FALSE)</f>
        <v>53.678699999999999</v>
      </c>
      <c r="F15" s="68">
        <f>VLOOKUP(D15,'[1]MI STC'!$A:$C,3,FALSE)</f>
        <v>-1.4769000000000001</v>
      </c>
      <c r="H15" s="95">
        <v>2560.4148213509129</v>
      </c>
      <c r="I15" s="70" t="s">
        <v>46</v>
      </c>
      <c r="J15" s="64">
        <v>0.2351</v>
      </c>
      <c r="K15" s="70" t="s">
        <v>45</v>
      </c>
      <c r="L15" s="96" t="s">
        <v>48</v>
      </c>
      <c r="M15" s="70" t="s">
        <v>738</v>
      </c>
      <c r="N15" s="70" t="s">
        <v>48</v>
      </c>
      <c r="O15" s="70" t="s">
        <v>739</v>
      </c>
      <c r="Q15" s="70" t="s">
        <v>740</v>
      </c>
      <c r="R15" s="70" t="s">
        <v>48</v>
      </c>
      <c r="S15" s="70" t="s">
        <v>48</v>
      </c>
      <c r="U15" s="70" t="s">
        <v>49</v>
      </c>
      <c r="V15" s="70" t="s">
        <v>48</v>
      </c>
      <c r="W15" s="70" t="s">
        <v>49</v>
      </c>
      <c r="X15" s="70" t="s">
        <v>48</v>
      </c>
      <c r="Z15" s="70"/>
    </row>
    <row r="16" spans="2:27" x14ac:dyDescent="0.3">
      <c r="B16" s="69"/>
      <c r="D16" s="70" t="s">
        <v>751</v>
      </c>
      <c r="E16" s="70">
        <f>VLOOKUP(D16,'[1]MI STC'!$A:$C,2,FALSE)</f>
        <v>53.744900000000001</v>
      </c>
      <c r="F16" s="68">
        <f>VLOOKUP(D16,'[1]MI STC'!$A:$C,3,FALSE)</f>
        <v>-0.2356</v>
      </c>
      <c r="H16" s="95">
        <v>11436.621874561375</v>
      </c>
      <c r="I16" s="70" t="s">
        <v>46</v>
      </c>
      <c r="J16" s="64">
        <v>0.23469999999999999</v>
      </c>
      <c r="K16" s="70" t="s">
        <v>45</v>
      </c>
      <c r="L16" s="96" t="s">
        <v>48</v>
      </c>
      <c r="M16" s="70" t="s">
        <v>738</v>
      </c>
      <c r="N16" s="70" t="s">
        <v>48</v>
      </c>
      <c r="O16" s="70" t="s">
        <v>739</v>
      </c>
      <c r="Q16" s="70" t="s">
        <v>744</v>
      </c>
      <c r="R16" s="70" t="s">
        <v>48</v>
      </c>
      <c r="S16" s="70" t="s">
        <v>48</v>
      </c>
      <c r="U16" s="70" t="s">
        <v>49</v>
      </c>
      <c r="V16" s="70" t="s">
        <v>48</v>
      </c>
      <c r="W16" s="70" t="s">
        <v>49</v>
      </c>
      <c r="X16" s="70" t="s">
        <v>48</v>
      </c>
      <c r="Z16" s="70" t="s">
        <v>752</v>
      </c>
    </row>
    <row r="17" spans="4:26" x14ac:dyDescent="0.3">
      <c r="D17" s="70" t="s">
        <v>753</v>
      </c>
      <c r="E17" s="70">
        <f>VLOOKUP(D17,'[1]MI STC'!$A:$C,2,FALSE)</f>
        <v>53.779499999999999</v>
      </c>
      <c r="F17" s="68">
        <f>VLOOKUP(D17,'[1]MI STC'!$A:$C,3,FALSE)</f>
        <v>-1.5058</v>
      </c>
      <c r="H17" s="95">
        <v>32087.501757899376</v>
      </c>
      <c r="I17" s="70" t="s">
        <v>46</v>
      </c>
      <c r="J17" s="64">
        <v>0.24929999999999999</v>
      </c>
      <c r="K17" s="70" t="s">
        <v>45</v>
      </c>
      <c r="L17" s="96" t="s">
        <v>48</v>
      </c>
      <c r="M17" s="70" t="s">
        <v>738</v>
      </c>
      <c r="N17" s="70" t="s">
        <v>48</v>
      </c>
      <c r="O17" s="70" t="s">
        <v>739</v>
      </c>
      <c r="Q17" s="70" t="s">
        <v>744</v>
      </c>
      <c r="R17" s="70" t="s">
        <v>48</v>
      </c>
      <c r="S17" s="70" t="s">
        <v>48</v>
      </c>
      <c r="U17" s="70" t="s">
        <v>49</v>
      </c>
      <c r="V17" s="70" t="s">
        <v>48</v>
      </c>
      <c r="W17" s="70" t="s">
        <v>49</v>
      </c>
      <c r="X17" s="70" t="s">
        <v>48</v>
      </c>
      <c r="Z17" s="70"/>
    </row>
    <row r="18" spans="4:26" x14ac:dyDescent="0.3">
      <c r="D18" s="70" t="s">
        <v>754</v>
      </c>
      <c r="E18" s="70">
        <f>VLOOKUP(D18,'[1]MI STC'!$A:$C,2,FALSE)</f>
        <v>53.557600000000001</v>
      </c>
      <c r="F18" s="68">
        <f>VLOOKUP(D18,'[1]MI STC'!$A:$C,3,FALSE)</f>
        <v>-1.4291</v>
      </c>
      <c r="H18" s="95">
        <v>1518.0081117050013</v>
      </c>
      <c r="I18" s="70" t="s">
        <v>46</v>
      </c>
      <c r="J18" s="64">
        <v>0.2268</v>
      </c>
      <c r="K18" s="70" t="s">
        <v>45</v>
      </c>
      <c r="L18" s="96" t="s">
        <v>48</v>
      </c>
      <c r="M18" s="70" t="s">
        <v>755</v>
      </c>
      <c r="N18" s="70" t="s">
        <v>48</v>
      </c>
      <c r="O18" s="70" t="s">
        <v>739</v>
      </c>
      <c r="Q18" s="70" t="s">
        <v>740</v>
      </c>
      <c r="R18" s="70" t="s">
        <v>48</v>
      </c>
      <c r="S18" s="70" t="s">
        <v>48</v>
      </c>
      <c r="U18" s="70" t="s">
        <v>49</v>
      </c>
      <c r="V18" s="70" t="s">
        <v>48</v>
      </c>
      <c r="W18" s="70" t="s">
        <v>49</v>
      </c>
      <c r="X18" s="70" t="s">
        <v>48</v>
      </c>
      <c r="Z18" s="70"/>
    </row>
    <row r="19" spans="4:26" x14ac:dyDescent="0.3">
      <c r="D19" s="70" t="s">
        <v>756</v>
      </c>
      <c r="E19" s="70">
        <f>VLOOKUP(D19,'[1]MI STC'!$A:$C,2,FALSE)</f>
        <v>53.264899999999997</v>
      </c>
      <c r="F19" s="68">
        <f>VLOOKUP(D19,'[1]MI STC'!$A:$C,3,FALSE)</f>
        <v>-1.4127000000000001</v>
      </c>
      <c r="H19" s="95">
        <v>4261.8654384974307</v>
      </c>
      <c r="I19" s="70" t="s">
        <v>46</v>
      </c>
      <c r="J19" s="64">
        <v>0.21229999999999999</v>
      </c>
      <c r="K19" s="70" t="s">
        <v>45</v>
      </c>
      <c r="L19" s="96" t="s">
        <v>743</v>
      </c>
      <c r="M19" s="70" t="s">
        <v>738</v>
      </c>
      <c r="N19" s="70" t="s">
        <v>48</v>
      </c>
      <c r="O19" s="70" t="s">
        <v>739</v>
      </c>
      <c r="Q19" s="70" t="s">
        <v>740</v>
      </c>
      <c r="R19" s="70" t="s">
        <v>48</v>
      </c>
      <c r="S19" s="70" t="s">
        <v>48</v>
      </c>
      <c r="U19" s="70" t="s">
        <v>49</v>
      </c>
      <c r="V19" s="70" t="s">
        <v>48</v>
      </c>
      <c r="W19" s="70" t="s">
        <v>49</v>
      </c>
      <c r="X19" s="70" t="s">
        <v>48</v>
      </c>
      <c r="Z19" s="70"/>
    </row>
    <row r="20" spans="4:26" x14ac:dyDescent="0.3">
      <c r="D20" s="70" t="s">
        <v>757</v>
      </c>
      <c r="E20" s="70">
        <f>VLOOKUP(D20,'[1]MI STC'!$A:$C,2,FALSE)</f>
        <v>53.547899999999998</v>
      </c>
      <c r="F20" s="68">
        <f>VLOOKUP(D20,'[1]MI STC'!$A:$C,3,FALSE)</f>
        <v>-1.0928</v>
      </c>
      <c r="H20" s="95">
        <v>2775.5980295491222</v>
      </c>
      <c r="I20" s="70" t="s">
        <v>46</v>
      </c>
      <c r="J20" s="64">
        <v>0.1993</v>
      </c>
      <c r="K20" s="70" t="s">
        <v>45</v>
      </c>
      <c r="L20" s="96" t="s">
        <v>48</v>
      </c>
      <c r="M20" s="70" t="s">
        <v>738</v>
      </c>
      <c r="N20" s="70" t="s">
        <v>48</v>
      </c>
      <c r="O20" s="70" t="s">
        <v>739</v>
      </c>
      <c r="Q20" s="70" t="s">
        <v>740</v>
      </c>
      <c r="R20" s="70" t="s">
        <v>48</v>
      </c>
      <c r="S20" s="70" t="s">
        <v>48</v>
      </c>
      <c r="U20" s="70" t="s">
        <v>49</v>
      </c>
      <c r="V20" s="70" t="s">
        <v>48</v>
      </c>
      <c r="W20" s="70" t="s">
        <v>49</v>
      </c>
      <c r="X20" s="70" t="s">
        <v>48</v>
      </c>
      <c r="Z20" s="70"/>
    </row>
    <row r="21" spans="4:26" x14ac:dyDescent="0.3">
      <c r="D21" s="70" t="s">
        <v>758</v>
      </c>
      <c r="E21" s="70">
        <f>VLOOKUP(D21,'[1]MI STC'!$A:$C,2,FALSE)</f>
        <v>53.367899999999999</v>
      </c>
      <c r="F21" s="68">
        <f>VLOOKUP(D21,'[1]MI STC'!$A:$C,3,FALSE)</f>
        <v>-1.3484</v>
      </c>
      <c r="H21" s="95">
        <v>2868.0781405271719</v>
      </c>
      <c r="I21" s="70" t="s">
        <v>46</v>
      </c>
      <c r="J21" s="64">
        <v>0.20430000000000001</v>
      </c>
      <c r="K21" s="70" t="s">
        <v>45</v>
      </c>
      <c r="L21" s="96" t="s">
        <v>49</v>
      </c>
      <c r="M21" s="70" t="s">
        <v>738</v>
      </c>
      <c r="N21" s="70" t="s">
        <v>48</v>
      </c>
      <c r="O21" s="70" t="s">
        <v>739</v>
      </c>
      <c r="Q21" s="70" t="s">
        <v>740</v>
      </c>
      <c r="R21" s="70" t="s">
        <v>48</v>
      </c>
      <c r="S21" s="70" t="s">
        <v>48</v>
      </c>
      <c r="U21" s="70" t="s">
        <v>49</v>
      </c>
      <c r="V21" s="70" t="s">
        <v>48</v>
      </c>
      <c r="W21" s="70" t="s">
        <v>49</v>
      </c>
      <c r="X21" s="70" t="s">
        <v>48</v>
      </c>
      <c r="Z21" s="70" t="s">
        <v>759</v>
      </c>
    </row>
    <row r="22" spans="4:26" x14ac:dyDescent="0.3">
      <c r="D22" s="70" t="s">
        <v>760</v>
      </c>
      <c r="E22" s="70">
        <f>VLOOKUP(D22,'[1]MI STC'!$A:$C,2,FALSE)</f>
        <v>53.914099999999998</v>
      </c>
      <c r="F22" s="68">
        <f>VLOOKUP(D22,'[1]MI STC'!$A:$C,3,FALSE)</f>
        <v>-1.0832999999999999</v>
      </c>
      <c r="H22" s="95">
        <v>6264.2255455891773</v>
      </c>
      <c r="I22" s="70" t="s">
        <v>46</v>
      </c>
      <c r="J22" s="64">
        <v>0.2354</v>
      </c>
      <c r="K22" s="70" t="s">
        <v>45</v>
      </c>
      <c r="L22" s="96" t="s">
        <v>48</v>
      </c>
      <c r="M22" s="70" t="s">
        <v>738</v>
      </c>
      <c r="N22" s="70" t="s">
        <v>48</v>
      </c>
      <c r="O22" s="70" t="s">
        <v>739</v>
      </c>
      <c r="Q22" s="70" t="s">
        <v>744</v>
      </c>
      <c r="R22" s="70" t="s">
        <v>48</v>
      </c>
      <c r="S22" s="70" t="s">
        <v>48</v>
      </c>
      <c r="U22" s="70" t="s">
        <v>49</v>
      </c>
      <c r="V22" s="70" t="s">
        <v>48</v>
      </c>
      <c r="W22" s="70" t="s">
        <v>49</v>
      </c>
      <c r="X22" s="70" t="s">
        <v>48</v>
      </c>
      <c r="Z22" s="70"/>
    </row>
    <row r="23" spans="4:26" x14ac:dyDescent="0.3">
      <c r="D23" s="70" t="s">
        <v>761</v>
      </c>
      <c r="E23" s="70">
        <f>VLOOKUP(D23,'[1]MI STC'!$A:$C,2,FALSE)</f>
        <v>53.283499999999997</v>
      </c>
      <c r="F23" s="68">
        <f>VLOOKUP(D23,'[1]MI STC'!$A:$C,3,FALSE)</f>
        <v>-1.3374600000000001</v>
      </c>
      <c r="H23" s="95">
        <v>639.47745252398215</v>
      </c>
      <c r="I23" s="70" t="s">
        <v>46</v>
      </c>
      <c r="J23" s="64">
        <v>0.2</v>
      </c>
      <c r="K23" s="70" t="s">
        <v>45</v>
      </c>
      <c r="L23" s="96" t="s">
        <v>48</v>
      </c>
      <c r="M23" s="70" t="s">
        <v>738</v>
      </c>
      <c r="N23" s="70" t="s">
        <v>48</v>
      </c>
      <c r="O23" s="70" t="s">
        <v>739</v>
      </c>
      <c r="Q23" s="70" t="s">
        <v>740</v>
      </c>
      <c r="R23" s="70" t="s">
        <v>48</v>
      </c>
      <c r="S23" s="70" t="s">
        <v>48</v>
      </c>
      <c r="U23" s="70" t="s">
        <v>49</v>
      </c>
      <c r="V23" s="70" t="s">
        <v>48</v>
      </c>
      <c r="W23" s="70" t="s">
        <v>49</v>
      </c>
      <c r="X23" s="70" t="s">
        <v>48</v>
      </c>
      <c r="Z23" s="70" t="s">
        <v>762</v>
      </c>
    </row>
    <row r="24" spans="4:26" x14ac:dyDescent="0.3">
      <c r="D24" s="70" t="s">
        <v>763</v>
      </c>
      <c r="E24" s="70">
        <f>VLOOKUP(D24,'[1]MI STC'!$A:$C,2,FALSE)</f>
        <v>53.7742</v>
      </c>
      <c r="F24" s="68">
        <f>VLOOKUP(D24,'[1]MI STC'!$A:$C,3,FALSE)</f>
        <v>-1.0379700000000001</v>
      </c>
      <c r="H24" s="95">
        <v>569.94642859999999</v>
      </c>
      <c r="I24" s="70" t="s">
        <v>45</v>
      </c>
      <c r="J24" s="64">
        <v>0.32</v>
      </c>
      <c r="K24" s="70" t="s">
        <v>45</v>
      </c>
      <c r="L24" s="96" t="s">
        <v>764</v>
      </c>
      <c r="M24" s="70" t="s">
        <v>738</v>
      </c>
      <c r="N24" s="70" t="s">
        <v>48</v>
      </c>
      <c r="O24" s="70" t="s">
        <v>739</v>
      </c>
      <c r="Q24" s="70" t="s">
        <v>740</v>
      </c>
      <c r="R24" s="70" t="s">
        <v>49</v>
      </c>
      <c r="S24" s="70" t="s">
        <v>49</v>
      </c>
      <c r="U24" s="70" t="s">
        <v>49</v>
      </c>
      <c r="V24" s="70" t="s">
        <v>48</v>
      </c>
      <c r="W24" s="70" t="s">
        <v>49</v>
      </c>
      <c r="X24" s="70" t="s">
        <v>48</v>
      </c>
      <c r="Z24" s="70"/>
    </row>
    <row r="25" spans="4:26" x14ac:dyDescent="0.3">
      <c r="D25" s="70" t="s">
        <v>765</v>
      </c>
      <c r="E25" s="70">
        <f>VLOOKUP(D25,'[1]MI STC'!$A:$C,2,FALSE)</f>
        <v>53.837499999999999</v>
      </c>
      <c r="F25" s="68">
        <f>VLOOKUP(D25,'[1]MI STC'!$A:$C,3,FALSE)</f>
        <v>-0.40431</v>
      </c>
      <c r="H25" s="95">
        <v>1082.6811146209002</v>
      </c>
      <c r="I25" s="70" t="s">
        <v>45</v>
      </c>
      <c r="J25" s="64">
        <v>0.26227948689580155</v>
      </c>
      <c r="K25" s="70" t="s">
        <v>45</v>
      </c>
      <c r="L25" s="96" t="s">
        <v>48</v>
      </c>
      <c r="M25" s="70" t="s">
        <v>766</v>
      </c>
      <c r="N25" s="70" t="s">
        <v>48</v>
      </c>
      <c r="O25" s="70" t="s">
        <v>767</v>
      </c>
      <c r="Q25" s="70" t="s">
        <v>740</v>
      </c>
      <c r="R25" s="70" t="s">
        <v>49</v>
      </c>
      <c r="S25" s="70" t="s">
        <v>49</v>
      </c>
      <c r="U25" s="70" t="s">
        <v>48</v>
      </c>
      <c r="V25" s="70" t="s">
        <v>49</v>
      </c>
      <c r="W25" s="70" t="s">
        <v>49</v>
      </c>
      <c r="X25" s="70" t="s">
        <v>49</v>
      </c>
      <c r="Z25" s="70"/>
    </row>
    <row r="26" spans="4:26" x14ac:dyDescent="0.3">
      <c r="D26" s="70" t="s">
        <v>768</v>
      </c>
      <c r="E26" s="70">
        <f>VLOOKUP(D26,'[1]MI STC'!$A:$C,2,FALSE)</f>
        <v>53.696800000000003</v>
      </c>
      <c r="F26" s="68">
        <f>VLOOKUP(D26,'[1]MI STC'!$A:$C,3,FALSE)</f>
        <v>-1.8587</v>
      </c>
      <c r="H26" s="95">
        <v>5081.8733717074047</v>
      </c>
      <c r="I26" s="70" t="s">
        <v>45</v>
      </c>
      <c r="J26" s="64">
        <v>0.25055172431645134</v>
      </c>
      <c r="K26" s="70" t="s">
        <v>45</v>
      </c>
      <c r="L26" s="96" t="s">
        <v>48</v>
      </c>
      <c r="M26" s="70" t="s">
        <v>755</v>
      </c>
      <c r="N26" s="70" t="s">
        <v>48</v>
      </c>
      <c r="O26" s="70" t="s">
        <v>767</v>
      </c>
      <c r="Q26" s="70" t="s">
        <v>740</v>
      </c>
      <c r="R26" s="70" t="s">
        <v>49</v>
      </c>
      <c r="S26" s="70" t="s">
        <v>49</v>
      </c>
      <c r="U26" s="70" t="s">
        <v>48</v>
      </c>
      <c r="V26" s="70" t="s">
        <v>49</v>
      </c>
      <c r="W26" s="70" t="s">
        <v>49</v>
      </c>
      <c r="X26" s="70" t="s">
        <v>49</v>
      </c>
      <c r="Z26" s="70" t="s">
        <v>769</v>
      </c>
    </row>
    <row r="27" spans="4:26" x14ac:dyDescent="0.3">
      <c r="D27" s="70" t="s">
        <v>770</v>
      </c>
      <c r="E27" s="70">
        <f>VLOOKUP(D27,'[1]MI STC'!$A:$C,2,FALSE)</f>
        <v>53.684899999999999</v>
      </c>
      <c r="F27" s="68">
        <f>VLOOKUP(D27,'[1]MI STC'!$A:$C,3,FALSE)</f>
        <v>-1.7338</v>
      </c>
      <c r="H27" s="95">
        <v>8465.6605684075221</v>
      </c>
      <c r="I27" s="70" t="s">
        <v>45</v>
      </c>
      <c r="J27" s="64">
        <v>0.18833333333333332</v>
      </c>
      <c r="K27" s="70" t="s">
        <v>45</v>
      </c>
      <c r="L27" s="96" t="s">
        <v>48</v>
      </c>
      <c r="M27" s="70" t="s">
        <v>738</v>
      </c>
      <c r="N27" s="70" t="s">
        <v>48</v>
      </c>
      <c r="O27" s="70" t="s">
        <v>767</v>
      </c>
      <c r="Q27" s="70" t="s">
        <v>744</v>
      </c>
      <c r="R27" s="70" t="s">
        <v>48</v>
      </c>
      <c r="S27" s="70" t="s">
        <v>48</v>
      </c>
      <c r="U27" s="70" t="s">
        <v>48</v>
      </c>
      <c r="V27" s="70" t="s">
        <v>49</v>
      </c>
      <c r="W27" s="70" t="s">
        <v>49</v>
      </c>
      <c r="X27" s="70" t="s">
        <v>49</v>
      </c>
      <c r="Z27" s="70" t="s">
        <v>771</v>
      </c>
    </row>
    <row r="28" spans="4:26" x14ac:dyDescent="0.3">
      <c r="D28" s="70" t="s">
        <v>772</v>
      </c>
      <c r="E28" s="70">
        <f>VLOOKUP(D28,'[1]MI STC'!$A:$C,2,FALSE)</f>
        <v>53.6691</v>
      </c>
      <c r="F28" s="68">
        <f>VLOOKUP(D28,'[1]MI STC'!$A:$C,3,FALSE)</f>
        <v>-1.7413000000000001</v>
      </c>
      <c r="H28" s="95">
        <v>657.08522948461086</v>
      </c>
      <c r="I28" s="70" t="s">
        <v>45</v>
      </c>
      <c r="J28" s="64">
        <v>0.312</v>
      </c>
      <c r="K28" s="70" t="s">
        <v>45</v>
      </c>
      <c r="L28" s="96" t="s">
        <v>48</v>
      </c>
      <c r="M28" s="70" t="s">
        <v>738</v>
      </c>
      <c r="N28" s="70" t="s">
        <v>48</v>
      </c>
      <c r="O28" s="70" t="s">
        <v>767</v>
      </c>
      <c r="Q28" s="70" t="s">
        <v>740</v>
      </c>
      <c r="R28" s="70" t="s">
        <v>49</v>
      </c>
      <c r="S28" s="70" t="s">
        <v>49</v>
      </c>
      <c r="U28" s="70" t="s">
        <v>48</v>
      </c>
      <c r="V28" s="70" t="s">
        <v>49</v>
      </c>
      <c r="W28" s="70" t="s">
        <v>49</v>
      </c>
      <c r="X28" s="70" t="s">
        <v>49</v>
      </c>
      <c r="Z28" s="70"/>
    </row>
    <row r="29" spans="4:26" x14ac:dyDescent="0.3">
      <c r="D29" s="70" t="s">
        <v>773</v>
      </c>
      <c r="E29" s="70">
        <f>VLOOKUP(D29,'[1]MI STC'!$A:$C,2,FALSE)</f>
        <v>53.718499999999999</v>
      </c>
      <c r="F29" s="68">
        <f>VLOOKUP(D29,'[1]MI STC'!$A:$C,3,FALSE)</f>
        <v>-0.88929000000000002</v>
      </c>
      <c r="H29" s="95">
        <v>508.26371720655567</v>
      </c>
      <c r="I29" s="70" t="s">
        <v>45</v>
      </c>
      <c r="J29" s="64">
        <v>0.18928888895054058</v>
      </c>
      <c r="K29" s="70" t="s">
        <v>45</v>
      </c>
      <c r="L29" s="96" t="s">
        <v>49</v>
      </c>
      <c r="M29" s="70" t="s">
        <v>738</v>
      </c>
      <c r="N29" s="70" t="s">
        <v>48</v>
      </c>
      <c r="O29" s="70" t="s">
        <v>767</v>
      </c>
      <c r="Q29" s="70" t="s">
        <v>740</v>
      </c>
      <c r="R29" s="70" t="s">
        <v>49</v>
      </c>
      <c r="S29" s="70" t="s">
        <v>49</v>
      </c>
      <c r="U29" s="70" t="s">
        <v>48</v>
      </c>
      <c r="V29" s="70" t="s">
        <v>49</v>
      </c>
      <c r="W29" s="70" t="s">
        <v>49</v>
      </c>
      <c r="X29" s="70" t="s">
        <v>49</v>
      </c>
      <c r="Z29" s="70" t="s">
        <v>774</v>
      </c>
    </row>
    <row r="30" spans="4:26" x14ac:dyDescent="0.3">
      <c r="D30" s="70" t="s">
        <v>775</v>
      </c>
      <c r="E30" s="70">
        <f>VLOOKUP(D30,'[1]MI STC'!$A:$C,2,FALSE)</f>
        <v>53.968000000000004</v>
      </c>
      <c r="F30" s="68">
        <f>VLOOKUP(D30,'[1]MI STC'!$A:$C,3,FALSE)</f>
        <v>-1.4340999999999999</v>
      </c>
      <c r="H30" s="95">
        <v>823.25708980017407</v>
      </c>
      <c r="I30" s="70" t="s">
        <v>45</v>
      </c>
      <c r="J30" s="64">
        <v>0.25608994708994709</v>
      </c>
      <c r="K30" s="70" t="s">
        <v>45</v>
      </c>
      <c r="L30" s="96" t="s">
        <v>49</v>
      </c>
      <c r="M30" s="70" t="s">
        <v>738</v>
      </c>
      <c r="N30" s="70" t="s">
        <v>48</v>
      </c>
      <c r="O30" s="70" t="s">
        <v>767</v>
      </c>
      <c r="Q30" s="70" t="s">
        <v>740</v>
      </c>
      <c r="R30" s="70" t="s">
        <v>49</v>
      </c>
      <c r="S30" s="70" t="s">
        <v>49</v>
      </c>
      <c r="U30" s="70" t="s">
        <v>48</v>
      </c>
      <c r="V30" s="70" t="s">
        <v>49</v>
      </c>
      <c r="W30" s="70" t="s">
        <v>49</v>
      </c>
      <c r="X30" s="70" t="s">
        <v>49</v>
      </c>
      <c r="Z30" s="70"/>
    </row>
    <row r="31" spans="4:26" x14ac:dyDescent="0.3">
      <c r="D31" s="70" t="s">
        <v>776</v>
      </c>
      <c r="E31" s="70">
        <f>VLOOKUP(D31,'[1]MI STC'!$A:$C,2,FALSE)</f>
        <v>53.6753</v>
      </c>
      <c r="F31" s="68">
        <f>VLOOKUP(D31,'[1]MI STC'!$A:$C,3,FALSE)</f>
        <v>-1.6055999999999999</v>
      </c>
      <c r="H31" s="95">
        <v>5846.1225633630565</v>
      </c>
      <c r="I31" s="70" t="s">
        <v>45</v>
      </c>
      <c r="J31" s="64">
        <v>0.26700000000000002</v>
      </c>
      <c r="K31" s="70" t="s">
        <v>45</v>
      </c>
      <c r="L31" s="96" t="s">
        <v>48</v>
      </c>
      <c r="M31" s="70" t="s">
        <v>738</v>
      </c>
      <c r="N31" s="70" t="s">
        <v>48</v>
      </c>
      <c r="O31" s="70" t="s">
        <v>739</v>
      </c>
      <c r="Q31" s="70" t="s">
        <v>740</v>
      </c>
      <c r="R31" s="70" t="s">
        <v>48</v>
      </c>
      <c r="S31" s="70" t="s">
        <v>48</v>
      </c>
      <c r="U31" s="70" t="s">
        <v>48</v>
      </c>
      <c r="V31" s="70" t="s">
        <v>49</v>
      </c>
      <c r="W31" s="70" t="s">
        <v>49</v>
      </c>
      <c r="X31" s="70" t="s">
        <v>49</v>
      </c>
      <c r="Z31" s="70" t="s">
        <v>777</v>
      </c>
    </row>
    <row r="32" spans="4:26" x14ac:dyDescent="0.3">
      <c r="D32" s="70" t="s">
        <v>778</v>
      </c>
      <c r="E32" s="70">
        <f>VLOOKUP(D32,'[1]MI STC'!$A:$C,2,FALSE)</f>
        <v>53.600700000000003</v>
      </c>
      <c r="F32" s="68">
        <f>VLOOKUP(D32,'[1]MI STC'!$A:$C,3,FALSE)</f>
        <v>-1.7779</v>
      </c>
      <c r="H32" s="95">
        <v>616.99038074074031</v>
      </c>
      <c r="I32" s="70" t="s">
        <v>45</v>
      </c>
      <c r="J32" s="64">
        <v>0.21390384637392482</v>
      </c>
      <c r="K32" s="70" t="s">
        <v>45</v>
      </c>
      <c r="L32" s="96" t="s">
        <v>49</v>
      </c>
      <c r="M32" s="70" t="s">
        <v>738</v>
      </c>
      <c r="N32" s="70" t="s">
        <v>48</v>
      </c>
      <c r="O32" s="70" t="s">
        <v>767</v>
      </c>
      <c r="Q32" s="70" t="s">
        <v>740</v>
      </c>
      <c r="R32" s="70" t="s">
        <v>49</v>
      </c>
      <c r="S32" s="70" t="s">
        <v>49</v>
      </c>
      <c r="U32" s="70" t="s">
        <v>48</v>
      </c>
      <c r="V32" s="70" t="s">
        <v>49</v>
      </c>
      <c r="W32" s="70" t="s">
        <v>49</v>
      </c>
      <c r="X32" s="70" t="s">
        <v>49</v>
      </c>
      <c r="Z32" s="70"/>
    </row>
    <row r="33" spans="4:26" x14ac:dyDescent="0.3">
      <c r="D33" s="70" t="s">
        <v>779</v>
      </c>
      <c r="E33" s="70">
        <f>VLOOKUP(D33,'[1]MI STC'!$A:$C,2,FALSE)</f>
        <v>53.9846</v>
      </c>
      <c r="F33" s="68">
        <f>VLOOKUP(D33,'[1]MI STC'!$A:$C,3,FALSE)</f>
        <v>-1.12568</v>
      </c>
      <c r="H33" s="95">
        <v>2480.6239380790007</v>
      </c>
      <c r="I33" s="70" t="s">
        <v>45</v>
      </c>
      <c r="J33" s="64">
        <v>0.20922455673669216</v>
      </c>
      <c r="K33" s="70" t="s">
        <v>45</v>
      </c>
      <c r="L33" s="96" t="s">
        <v>49</v>
      </c>
      <c r="M33" s="70" t="s">
        <v>738</v>
      </c>
      <c r="N33" s="70" t="s">
        <v>48</v>
      </c>
      <c r="O33" s="70" t="s">
        <v>767</v>
      </c>
      <c r="Q33" s="70" t="s">
        <v>780</v>
      </c>
      <c r="R33" s="70" t="s">
        <v>48</v>
      </c>
      <c r="S33" s="70" t="s">
        <v>48</v>
      </c>
      <c r="U33" s="70" t="s">
        <v>48</v>
      </c>
      <c r="V33" s="70" t="s">
        <v>49</v>
      </c>
      <c r="W33" s="70" t="s">
        <v>49</v>
      </c>
      <c r="X33" s="70" t="s">
        <v>49</v>
      </c>
      <c r="Z33" s="70"/>
    </row>
    <row r="34" spans="4:26" x14ac:dyDescent="0.3">
      <c r="D34" s="70" t="s">
        <v>781</v>
      </c>
      <c r="E34" s="70">
        <f>VLOOKUP(D34,'[1]MI STC'!$A:$C,2,FALSE)</f>
        <v>54.3155</v>
      </c>
      <c r="F34" s="68">
        <f>VLOOKUP(D34,'[1]MI STC'!$A:$C,3,FALSE)</f>
        <v>-0.42415000000000003</v>
      </c>
      <c r="H34" s="95">
        <v>2460.1784199872832</v>
      </c>
      <c r="I34" s="70" t="s">
        <v>45</v>
      </c>
      <c r="J34" s="64">
        <v>0.22899999999999998</v>
      </c>
      <c r="K34" s="70" t="s">
        <v>45</v>
      </c>
      <c r="L34" s="96" t="s">
        <v>48</v>
      </c>
      <c r="M34" s="70" t="s">
        <v>782</v>
      </c>
      <c r="N34" s="70" t="s">
        <v>48</v>
      </c>
      <c r="O34" s="70" t="s">
        <v>767</v>
      </c>
      <c r="Q34" s="70" t="s">
        <v>740</v>
      </c>
      <c r="R34" s="70" t="s">
        <v>48</v>
      </c>
      <c r="S34" s="70" t="s">
        <v>48</v>
      </c>
      <c r="U34" s="70" t="s">
        <v>48</v>
      </c>
      <c r="V34" s="70" t="s">
        <v>49</v>
      </c>
      <c r="W34" s="70" t="s">
        <v>49</v>
      </c>
      <c r="X34" s="70" t="s">
        <v>49</v>
      </c>
      <c r="Z34" s="70"/>
    </row>
    <row r="35" spans="4:26" x14ac:dyDescent="0.3">
      <c r="D35" s="70" t="s">
        <v>783</v>
      </c>
      <c r="E35" s="70">
        <f>VLOOKUP(D35,'[1]MI STC'!$A:$C,2,FALSE)</f>
        <v>53.946300000000001</v>
      </c>
      <c r="F35" s="68">
        <f>VLOOKUP(D35,'[1]MI STC'!$A:$C,3,FALSE)</f>
        <v>-2.0194700000000001</v>
      </c>
      <c r="H35" s="95">
        <v>635.28487423200261</v>
      </c>
      <c r="I35" s="70" t="s">
        <v>45</v>
      </c>
      <c r="J35" s="64">
        <v>0.30023765433276145</v>
      </c>
      <c r="K35" s="70" t="s">
        <v>45</v>
      </c>
      <c r="L35" s="96" t="s">
        <v>49</v>
      </c>
      <c r="M35" s="70" t="s">
        <v>738</v>
      </c>
      <c r="N35" s="70" t="s">
        <v>48</v>
      </c>
      <c r="O35" s="70" t="s">
        <v>767</v>
      </c>
      <c r="Q35" s="70" t="s">
        <v>740</v>
      </c>
      <c r="R35" s="70" t="s">
        <v>48</v>
      </c>
      <c r="S35" s="70" t="s">
        <v>48</v>
      </c>
      <c r="U35" s="70" t="s">
        <v>48</v>
      </c>
      <c r="V35" s="70" t="s">
        <v>49</v>
      </c>
      <c r="W35" s="70" t="s">
        <v>49</v>
      </c>
      <c r="X35" s="70" t="s">
        <v>49</v>
      </c>
      <c r="Z35" s="70"/>
    </row>
    <row r="36" spans="4:26" x14ac:dyDescent="0.3">
      <c r="D36" s="70" t="s">
        <v>784</v>
      </c>
      <c r="E36" s="70">
        <f>VLOOKUP(D36,'[1]MI STC'!$A:$C,2,FALSE)</f>
        <v>53.590600000000002</v>
      </c>
      <c r="F36" s="68">
        <f>VLOOKUP(D36,'[1]MI STC'!$A:$C,3,FALSE)</f>
        <v>-1.2687600000000001</v>
      </c>
      <c r="H36" s="95">
        <v>768.65038643699961</v>
      </c>
      <c r="I36" s="70" t="s">
        <v>45</v>
      </c>
      <c r="J36" s="64">
        <v>0.22</v>
      </c>
      <c r="K36" s="70" t="s">
        <v>46</v>
      </c>
      <c r="L36" s="96" t="s">
        <v>49</v>
      </c>
      <c r="M36" s="70" t="s">
        <v>785</v>
      </c>
      <c r="N36" s="70" t="s">
        <v>48</v>
      </c>
      <c r="O36" s="70" t="s">
        <v>767</v>
      </c>
      <c r="Q36" s="70" t="s">
        <v>740</v>
      </c>
      <c r="R36" s="70" t="s">
        <v>48</v>
      </c>
      <c r="S36" s="70" t="s">
        <v>48</v>
      </c>
      <c r="U36" s="70" t="s">
        <v>48</v>
      </c>
      <c r="V36" s="70" t="s">
        <v>49</v>
      </c>
      <c r="W36" s="70" t="s">
        <v>49</v>
      </c>
      <c r="X36" s="70" t="s">
        <v>49</v>
      </c>
      <c r="Z36" s="70" t="s">
        <v>786</v>
      </c>
    </row>
    <row r="37" spans="4:26" x14ac:dyDescent="0.3">
      <c r="D37" s="70" t="s">
        <v>787</v>
      </c>
      <c r="E37" s="70">
        <f>VLOOKUP(D37,'[1]MI STC'!$A:$C,2,FALSE)</f>
        <v>53.724200000000003</v>
      </c>
      <c r="F37" s="68">
        <f>VLOOKUP(D37,'[1]MI STC'!$A:$C,3,FALSE)</f>
        <v>-1.24529</v>
      </c>
      <c r="H37" s="95">
        <v>1785.8207578300714</v>
      </c>
      <c r="I37" s="70" t="s">
        <v>45</v>
      </c>
      <c r="J37" s="64">
        <v>0.19548148148148148</v>
      </c>
      <c r="K37" s="70" t="s">
        <v>45</v>
      </c>
      <c r="L37" s="96" t="s">
        <v>49</v>
      </c>
      <c r="M37" s="70" t="s">
        <v>738</v>
      </c>
      <c r="N37" s="70" t="s">
        <v>48</v>
      </c>
      <c r="O37" s="70" t="s">
        <v>767</v>
      </c>
      <c r="Q37" s="70" t="s">
        <v>740</v>
      </c>
      <c r="R37" s="70" t="s">
        <v>48</v>
      </c>
      <c r="S37" s="70" t="s">
        <v>48</v>
      </c>
      <c r="U37" s="70" t="s">
        <v>48</v>
      </c>
      <c r="V37" s="70" t="s">
        <v>49</v>
      </c>
      <c r="W37" s="70" t="s">
        <v>49</v>
      </c>
      <c r="X37" s="70" t="s">
        <v>49</v>
      </c>
      <c r="Z37" s="70"/>
    </row>
    <row r="38" spans="4:26" x14ac:dyDescent="0.3">
      <c r="D38" s="70" t="s">
        <v>788</v>
      </c>
      <c r="E38" s="70">
        <f>VLOOKUP(D38,'[1]MI STC'!$A:$C,2,FALSE)</f>
        <v>53.733600000000003</v>
      </c>
      <c r="F38" s="68">
        <f>VLOOKUP(D38,'[1]MI STC'!$A:$C,3,FALSE)</f>
        <v>-1.3297399999999999</v>
      </c>
      <c r="H38" s="95">
        <v>759.10205380900027</v>
      </c>
      <c r="I38" s="70" t="s">
        <v>45</v>
      </c>
      <c r="J38" s="64">
        <v>0.23300000000000001</v>
      </c>
      <c r="K38" s="70" t="s">
        <v>45</v>
      </c>
      <c r="L38" s="96" t="s">
        <v>49</v>
      </c>
      <c r="M38" s="70" t="s">
        <v>738</v>
      </c>
      <c r="N38" s="70" t="s">
        <v>48</v>
      </c>
      <c r="O38" s="70" t="s">
        <v>767</v>
      </c>
      <c r="Q38" s="70" t="s">
        <v>740</v>
      </c>
      <c r="R38" s="70" t="s">
        <v>48</v>
      </c>
      <c r="S38" s="70" t="s">
        <v>48</v>
      </c>
      <c r="U38" s="70" t="s">
        <v>48</v>
      </c>
      <c r="V38" s="70" t="s">
        <v>49</v>
      </c>
      <c r="W38" s="70" t="s">
        <v>49</v>
      </c>
      <c r="X38" s="70" t="s">
        <v>49</v>
      </c>
      <c r="Z38" s="70"/>
    </row>
    <row r="39" spans="4:26" x14ac:dyDescent="0.3">
      <c r="D39" s="70" t="s">
        <v>789</v>
      </c>
      <c r="E39" s="70">
        <f>VLOOKUP(D39,'[1]MI STC'!$A:$C,2,FALSE)</f>
        <v>54.466500000000003</v>
      </c>
      <c r="F39" s="68">
        <f>VLOOKUP(D39,'[1]MI STC'!$A:$C,3,FALSE)</f>
        <v>-0.60385999999999995</v>
      </c>
      <c r="H39" s="95">
        <v>791.2297163904517</v>
      </c>
      <c r="I39" s="70" t="s">
        <v>45</v>
      </c>
      <c r="J39" s="64">
        <v>0.22</v>
      </c>
      <c r="K39" s="70" t="s">
        <v>46</v>
      </c>
      <c r="L39" s="96" t="s">
        <v>49</v>
      </c>
      <c r="M39" s="70" t="s">
        <v>782</v>
      </c>
      <c r="N39" s="70" t="s">
        <v>48</v>
      </c>
      <c r="O39" s="70" t="s">
        <v>767</v>
      </c>
      <c r="Q39" s="70" t="s">
        <v>740</v>
      </c>
      <c r="R39" s="70" t="s">
        <v>48</v>
      </c>
      <c r="S39" s="70" t="s">
        <v>48</v>
      </c>
      <c r="U39" s="70" t="s">
        <v>48</v>
      </c>
      <c r="V39" s="70" t="s">
        <v>49</v>
      </c>
      <c r="W39" s="70" t="s">
        <v>49</v>
      </c>
      <c r="X39" s="70" t="s">
        <v>49</v>
      </c>
      <c r="Z39" s="70"/>
    </row>
    <row r="40" spans="4:26" x14ac:dyDescent="0.3">
      <c r="D40" s="70" t="s">
        <v>790</v>
      </c>
      <c r="E40" s="70">
        <f>VLOOKUP(D40,'[1]MI STC'!$A:$C,2,FALSE)</f>
        <v>53.526499999999999</v>
      </c>
      <c r="F40" s="68">
        <f>VLOOKUP(D40,'[1]MI STC'!$A:$C,3,FALSE)</f>
        <v>-1.38252</v>
      </c>
      <c r="H40" s="95">
        <v>1344.750560662698</v>
      </c>
      <c r="I40" s="70" t="s">
        <v>45</v>
      </c>
      <c r="J40" s="64">
        <v>0.22</v>
      </c>
      <c r="K40" s="70" t="s">
        <v>46</v>
      </c>
      <c r="L40" s="96" t="s">
        <v>49</v>
      </c>
      <c r="M40" s="70" t="s">
        <v>738</v>
      </c>
      <c r="N40" s="70" t="s">
        <v>48</v>
      </c>
      <c r="O40" s="70" t="s">
        <v>767</v>
      </c>
      <c r="Q40" s="70" t="s">
        <v>740</v>
      </c>
      <c r="R40" s="70" t="s">
        <v>48</v>
      </c>
      <c r="S40" s="70" t="s">
        <v>48</v>
      </c>
      <c r="U40" s="70" t="s">
        <v>48</v>
      </c>
      <c r="V40" s="70" t="s">
        <v>49</v>
      </c>
      <c r="W40" s="70" t="s">
        <v>49</v>
      </c>
      <c r="X40" s="70" t="s">
        <v>49</v>
      </c>
      <c r="Z40" s="70" t="s">
        <v>774</v>
      </c>
    </row>
    <row r="41" spans="4:26" x14ac:dyDescent="0.3">
      <c r="D41" s="70" t="s">
        <v>791</v>
      </c>
      <c r="E41" s="70">
        <f>VLOOKUP(D41,'[1]MI STC'!$A:$C,2,FALSE)</f>
        <v>53.733600000000003</v>
      </c>
      <c r="F41" s="68">
        <f>VLOOKUP(D41,'[1]MI STC'!$A:$C,3,FALSE)</f>
        <v>-1.3297399999999999</v>
      </c>
      <c r="H41" s="95">
        <v>873.49244091299943</v>
      </c>
      <c r="I41" s="70" t="s">
        <v>45</v>
      </c>
      <c r="J41" s="64">
        <v>0.22</v>
      </c>
      <c r="K41" s="70" t="s">
        <v>46</v>
      </c>
      <c r="L41" s="96" t="s">
        <v>49</v>
      </c>
      <c r="M41" s="70" t="s">
        <v>96</v>
      </c>
      <c r="N41" s="70" t="s">
        <v>48</v>
      </c>
      <c r="O41" s="70" t="s">
        <v>767</v>
      </c>
      <c r="Q41" s="70" t="s">
        <v>740</v>
      </c>
      <c r="R41" s="70" t="s">
        <v>48</v>
      </c>
      <c r="S41" s="70" t="s">
        <v>48</v>
      </c>
      <c r="U41" s="70" t="s">
        <v>48</v>
      </c>
      <c r="V41" s="70" t="s">
        <v>49</v>
      </c>
      <c r="W41" s="70" t="s">
        <v>49</v>
      </c>
      <c r="X41" s="70" t="s">
        <v>49</v>
      </c>
      <c r="Z41" s="70" t="s">
        <v>774</v>
      </c>
    </row>
    <row r="42" spans="4:26" x14ac:dyDescent="0.3">
      <c r="D42" s="70" t="s">
        <v>792</v>
      </c>
      <c r="E42" s="70">
        <f>VLOOKUP(D42,'[1]MI STC'!$A:$C,2,FALSE)</f>
        <v>54.125399999999999</v>
      </c>
      <c r="F42" s="68">
        <f>VLOOKUP(D42,'[1]MI STC'!$A:$C,3,FALSE)</f>
        <v>-0.81715000000000004</v>
      </c>
      <c r="H42" s="95">
        <v>839.21293891399966</v>
      </c>
      <c r="I42" s="70" t="s">
        <v>45</v>
      </c>
      <c r="J42" s="64">
        <v>2.4815657105009024E-2</v>
      </c>
      <c r="K42" s="70" t="s">
        <v>45</v>
      </c>
      <c r="L42" s="96" t="s">
        <v>49</v>
      </c>
      <c r="M42" s="70" t="s">
        <v>785</v>
      </c>
      <c r="N42" s="70" t="s">
        <v>48</v>
      </c>
      <c r="O42" s="70" t="s">
        <v>793</v>
      </c>
      <c r="Q42" s="70" t="s">
        <v>794</v>
      </c>
      <c r="R42" s="70" t="s">
        <v>48</v>
      </c>
      <c r="S42" s="70" t="s">
        <v>48</v>
      </c>
      <c r="U42" s="70" t="s">
        <v>48</v>
      </c>
      <c r="V42" s="70" t="s">
        <v>49</v>
      </c>
      <c r="W42" s="70" t="s">
        <v>49</v>
      </c>
      <c r="X42" s="70" t="s">
        <v>49</v>
      </c>
      <c r="Z42" s="70"/>
    </row>
    <row r="43" spans="4:26" x14ac:dyDescent="0.3">
      <c r="D43" s="70" t="s">
        <v>795</v>
      </c>
      <c r="E43" s="70">
        <f>VLOOKUP(D43,'[1]MI STC'!$A:$C,2,FALSE)</f>
        <v>54.329599999999999</v>
      </c>
      <c r="F43" s="68">
        <f>VLOOKUP(D43,'[1]MI STC'!$A:$C,3,FALSE)</f>
        <v>-1.4552099999999999</v>
      </c>
      <c r="H43" s="95">
        <v>415.23324796099985</v>
      </c>
      <c r="I43" s="70" t="s">
        <v>45</v>
      </c>
      <c r="J43" s="64">
        <v>2.5670698265042056E-2</v>
      </c>
      <c r="K43" s="70" t="s">
        <v>45</v>
      </c>
      <c r="L43" s="96" t="s">
        <v>49</v>
      </c>
      <c r="M43" s="70" t="s">
        <v>785</v>
      </c>
      <c r="N43" s="70" t="s">
        <v>48</v>
      </c>
      <c r="O43" s="70" t="s">
        <v>793</v>
      </c>
      <c r="Q43" s="70" t="s">
        <v>794</v>
      </c>
      <c r="R43" s="70" t="s">
        <v>48</v>
      </c>
      <c r="S43" s="70" t="s">
        <v>48</v>
      </c>
      <c r="U43" s="70" t="s">
        <v>48</v>
      </c>
      <c r="V43" s="70" t="s">
        <v>49</v>
      </c>
      <c r="W43" s="70" t="s">
        <v>49</v>
      </c>
      <c r="X43" s="70" t="s">
        <v>49</v>
      </c>
      <c r="Z43" s="70"/>
    </row>
    <row r="44" spans="4:26" x14ac:dyDescent="0.3">
      <c r="D44" s="70"/>
      <c r="E44" s="70"/>
      <c r="F44" s="68"/>
      <c r="H44" s="70"/>
      <c r="I44" s="70"/>
      <c r="J44" s="70"/>
      <c r="K44" s="70"/>
      <c r="L44" s="70"/>
      <c r="M44" s="70"/>
      <c r="N44" s="70"/>
      <c r="O44" s="70"/>
      <c r="Q44" s="70"/>
      <c r="R44" s="70"/>
      <c r="S44" s="70"/>
      <c r="U44" s="70"/>
      <c r="V44" s="70"/>
      <c r="W44" s="70"/>
      <c r="X44" s="70"/>
      <c r="Z44" s="70"/>
    </row>
    <row r="45" spans="4:26" x14ac:dyDescent="0.3">
      <c r="D45" s="70"/>
      <c r="E45" s="70"/>
      <c r="F45" s="68"/>
      <c r="H45" s="70"/>
      <c r="I45" s="70"/>
      <c r="J45" s="70"/>
      <c r="K45" s="70"/>
      <c r="L45" s="70"/>
      <c r="M45" s="70"/>
      <c r="N45" s="70"/>
      <c r="O45" s="70"/>
      <c r="Q45" s="70"/>
      <c r="R45" s="70"/>
      <c r="S45" s="70"/>
      <c r="U45" s="70"/>
      <c r="V45" s="70"/>
      <c r="W45" s="70"/>
      <c r="X45" s="70"/>
      <c r="Z45" s="70"/>
    </row>
    <row r="46" spans="4:26" x14ac:dyDescent="0.3">
      <c r="D46" s="70"/>
      <c r="E46" s="70"/>
      <c r="F46" s="68"/>
      <c r="H46" s="70"/>
      <c r="I46" s="70"/>
      <c r="J46" s="70"/>
      <c r="K46" s="70"/>
      <c r="L46" s="70"/>
      <c r="M46" s="70"/>
      <c r="N46" s="70"/>
      <c r="O46" s="70"/>
      <c r="Q46" s="70"/>
      <c r="R46" s="70"/>
      <c r="S46" s="70"/>
      <c r="U46" s="70"/>
      <c r="V46" s="70"/>
      <c r="W46" s="70"/>
      <c r="X46" s="70"/>
      <c r="Z46" s="70"/>
    </row>
    <row r="47" spans="4:26" x14ac:dyDescent="0.3">
      <c r="D47" s="70"/>
      <c r="E47" s="70"/>
      <c r="F47" s="68"/>
      <c r="H47" s="70"/>
      <c r="I47" s="70"/>
      <c r="J47" s="70"/>
      <c r="K47" s="70"/>
      <c r="L47" s="70"/>
      <c r="M47" s="70"/>
      <c r="N47" s="70"/>
      <c r="O47" s="70"/>
      <c r="Q47" s="70"/>
      <c r="R47" s="70"/>
      <c r="S47" s="70"/>
      <c r="U47" s="70"/>
      <c r="V47" s="70"/>
      <c r="W47" s="70"/>
      <c r="X47" s="70"/>
      <c r="Z47" s="70"/>
    </row>
    <row r="48" spans="4:26" x14ac:dyDescent="0.3">
      <c r="D48" s="70"/>
      <c r="E48" s="70"/>
      <c r="F48" s="68"/>
      <c r="H48" s="70"/>
      <c r="I48" s="70"/>
      <c r="J48" s="70"/>
      <c r="K48" s="70"/>
      <c r="L48" s="70"/>
      <c r="M48" s="70"/>
      <c r="N48" s="70"/>
      <c r="O48" s="70"/>
      <c r="Q48" s="70"/>
      <c r="R48" s="70"/>
      <c r="S48" s="70"/>
      <c r="U48" s="70"/>
      <c r="V48" s="70"/>
      <c r="W48" s="70"/>
      <c r="X48" s="70"/>
      <c r="Z48" s="70"/>
    </row>
    <row r="49" spans="4:26" x14ac:dyDescent="0.3">
      <c r="D49" s="70"/>
      <c r="E49" s="70"/>
      <c r="F49" s="68"/>
      <c r="H49" s="70"/>
      <c r="I49" s="70"/>
      <c r="J49" s="70"/>
      <c r="K49" s="70"/>
      <c r="L49" s="70"/>
      <c r="M49" s="70"/>
      <c r="N49" s="70"/>
      <c r="O49" s="70"/>
      <c r="Q49" s="70"/>
      <c r="R49" s="70"/>
      <c r="S49" s="70"/>
      <c r="U49" s="70"/>
      <c r="V49" s="70"/>
      <c r="W49" s="70"/>
      <c r="X49" s="70"/>
      <c r="Z49" s="70"/>
    </row>
    <row r="50" spans="4:26" x14ac:dyDescent="0.3">
      <c r="D50" s="70"/>
      <c r="E50" s="70"/>
      <c r="F50" s="68"/>
      <c r="H50" s="70"/>
      <c r="I50" s="70"/>
      <c r="J50" s="70"/>
      <c r="K50" s="70"/>
      <c r="L50" s="70"/>
      <c r="M50" s="70"/>
      <c r="N50" s="70"/>
      <c r="O50" s="70"/>
      <c r="Q50" s="70"/>
      <c r="R50" s="70"/>
      <c r="S50" s="70"/>
      <c r="U50" s="70"/>
      <c r="V50" s="70"/>
      <c r="W50" s="70"/>
      <c r="X50" s="70"/>
      <c r="Z50" s="70"/>
    </row>
    <row r="51" spans="4:26" x14ac:dyDescent="0.3">
      <c r="D51" s="70"/>
      <c r="E51" s="70"/>
      <c r="F51" s="68"/>
      <c r="H51" s="70"/>
      <c r="I51" s="70"/>
      <c r="J51" s="70"/>
      <c r="K51" s="70"/>
      <c r="L51" s="70"/>
      <c r="M51" s="70"/>
      <c r="N51" s="70"/>
      <c r="O51" s="70"/>
      <c r="Q51" s="70"/>
      <c r="R51" s="70"/>
      <c r="S51" s="70"/>
      <c r="U51" s="70"/>
      <c r="V51" s="70"/>
      <c r="W51" s="70"/>
      <c r="X51" s="70"/>
      <c r="Z51" s="70"/>
    </row>
    <row r="52" spans="4:26" x14ac:dyDescent="0.3">
      <c r="D52" s="70"/>
      <c r="E52" s="70"/>
      <c r="F52" s="68"/>
      <c r="H52" s="70"/>
      <c r="I52" s="70"/>
      <c r="J52" s="70"/>
      <c r="K52" s="70"/>
      <c r="L52" s="70"/>
      <c r="M52" s="70"/>
      <c r="N52" s="70"/>
      <c r="O52" s="70"/>
      <c r="Q52" s="70"/>
      <c r="R52" s="70"/>
      <c r="S52" s="70"/>
      <c r="U52" s="70"/>
      <c r="V52" s="70"/>
      <c r="W52" s="70"/>
      <c r="X52" s="70"/>
      <c r="Z52" s="70"/>
    </row>
    <row r="53" spans="4:26" x14ac:dyDescent="0.3">
      <c r="D53" s="70"/>
      <c r="E53" s="70"/>
      <c r="F53" s="68"/>
      <c r="H53" s="70"/>
      <c r="I53" s="70"/>
      <c r="J53" s="70"/>
      <c r="K53" s="70"/>
      <c r="L53" s="70"/>
      <c r="M53" s="70"/>
      <c r="N53" s="70"/>
      <c r="O53" s="70"/>
      <c r="Q53" s="70"/>
      <c r="R53" s="70"/>
      <c r="S53" s="70"/>
      <c r="U53" s="70"/>
      <c r="V53" s="70"/>
      <c r="W53" s="70"/>
      <c r="X53" s="70"/>
      <c r="Z53" s="70"/>
    </row>
    <row r="54" spans="4:26" x14ac:dyDescent="0.3">
      <c r="D54" s="70"/>
      <c r="E54" s="70"/>
      <c r="F54" s="68"/>
      <c r="H54" s="70"/>
      <c r="I54" s="70"/>
      <c r="J54" s="70"/>
      <c r="K54" s="70"/>
      <c r="L54" s="70"/>
      <c r="M54" s="70"/>
      <c r="N54" s="70"/>
      <c r="O54" s="70"/>
      <c r="Q54" s="70"/>
      <c r="R54" s="70"/>
      <c r="S54" s="70"/>
      <c r="U54" s="70"/>
      <c r="V54" s="70"/>
      <c r="W54" s="70"/>
      <c r="X54" s="70"/>
      <c r="Z54" s="70"/>
    </row>
    <row r="55" spans="4:26" x14ac:dyDescent="0.3">
      <c r="D55" s="70"/>
      <c r="E55" s="70"/>
      <c r="F55" s="68"/>
      <c r="H55" s="70"/>
      <c r="I55" s="70"/>
      <c r="J55" s="70"/>
      <c r="K55" s="70"/>
      <c r="L55" s="70"/>
      <c r="M55" s="70"/>
      <c r="N55" s="70"/>
      <c r="O55" s="70"/>
      <c r="Q55" s="70"/>
      <c r="R55" s="70"/>
      <c r="S55" s="70"/>
      <c r="U55" s="70"/>
      <c r="V55" s="70"/>
      <c r="W55" s="70"/>
      <c r="X55" s="70"/>
      <c r="Z55" s="70"/>
    </row>
    <row r="56" spans="4:26" x14ac:dyDescent="0.3">
      <c r="D56" s="70"/>
      <c r="E56" s="70"/>
      <c r="F56" s="68"/>
      <c r="H56" s="70"/>
      <c r="I56" s="70"/>
      <c r="J56" s="70"/>
      <c r="K56" s="70"/>
      <c r="L56" s="70"/>
      <c r="M56" s="70"/>
      <c r="N56" s="70"/>
      <c r="O56" s="70"/>
      <c r="Q56" s="70"/>
      <c r="R56" s="70"/>
      <c r="S56" s="70"/>
      <c r="U56" s="70"/>
      <c r="V56" s="70"/>
      <c r="W56" s="70"/>
      <c r="X56" s="70"/>
      <c r="Z56" s="70"/>
    </row>
    <row r="57" spans="4:26" x14ac:dyDescent="0.3">
      <c r="D57" s="70"/>
      <c r="E57" s="70"/>
      <c r="F57" s="68"/>
      <c r="H57" s="70"/>
      <c r="I57" s="70"/>
      <c r="J57" s="70"/>
      <c r="K57" s="70"/>
      <c r="L57" s="70"/>
      <c r="M57" s="70"/>
      <c r="N57" s="70"/>
      <c r="O57" s="70"/>
      <c r="Q57" s="70"/>
      <c r="R57" s="70"/>
      <c r="S57" s="70"/>
      <c r="U57" s="70"/>
      <c r="V57" s="70"/>
      <c r="W57" s="70"/>
      <c r="X57" s="70"/>
      <c r="Z57" s="70"/>
    </row>
    <row r="58" spans="4:26" x14ac:dyDescent="0.3">
      <c r="D58" s="70"/>
      <c r="E58" s="70"/>
      <c r="F58" s="68"/>
      <c r="H58" s="70"/>
      <c r="I58" s="70"/>
      <c r="J58" s="70"/>
      <c r="K58" s="70"/>
      <c r="L58" s="70"/>
      <c r="M58" s="70"/>
      <c r="N58" s="70"/>
      <c r="O58" s="70"/>
      <c r="Q58" s="70"/>
      <c r="R58" s="70"/>
      <c r="S58" s="70"/>
      <c r="U58" s="70"/>
      <c r="V58" s="70"/>
      <c r="W58" s="70"/>
      <c r="X58" s="70"/>
      <c r="Z58" s="70"/>
    </row>
    <row r="59" spans="4:26" x14ac:dyDescent="0.3">
      <c r="D59" s="70"/>
      <c r="E59" s="70"/>
      <c r="F59" s="68"/>
      <c r="H59" s="70"/>
      <c r="I59" s="70"/>
      <c r="J59" s="70"/>
      <c r="K59" s="70"/>
      <c r="L59" s="70"/>
      <c r="M59" s="70"/>
      <c r="N59" s="70"/>
      <c r="O59" s="70"/>
      <c r="Q59" s="70"/>
      <c r="R59" s="70"/>
      <c r="S59" s="70"/>
      <c r="U59" s="70"/>
      <c r="V59" s="70"/>
      <c r="W59" s="70"/>
      <c r="X59" s="70"/>
      <c r="Z59" s="70"/>
    </row>
    <row r="60" spans="4:26" x14ac:dyDescent="0.3">
      <c r="D60" s="70"/>
      <c r="E60" s="70"/>
      <c r="F60" s="68"/>
      <c r="H60" s="70"/>
      <c r="I60" s="70"/>
      <c r="J60" s="70"/>
      <c r="K60" s="70"/>
      <c r="L60" s="70"/>
      <c r="M60" s="70"/>
      <c r="N60" s="70"/>
      <c r="O60" s="70"/>
      <c r="Q60" s="70"/>
      <c r="R60" s="70"/>
      <c r="S60" s="70"/>
      <c r="U60" s="70"/>
      <c r="V60" s="70"/>
      <c r="W60" s="70"/>
      <c r="X60" s="70"/>
      <c r="Z60" s="70"/>
    </row>
    <row r="61" spans="4:26" x14ac:dyDescent="0.3">
      <c r="D61" s="70"/>
      <c r="E61" s="70"/>
      <c r="F61" s="68"/>
      <c r="H61" s="70"/>
      <c r="I61" s="70"/>
      <c r="J61" s="70"/>
      <c r="K61" s="70"/>
      <c r="L61" s="70"/>
      <c r="M61" s="70"/>
      <c r="N61" s="70"/>
      <c r="O61" s="70"/>
      <c r="Q61" s="70"/>
      <c r="R61" s="70"/>
      <c r="S61" s="70"/>
      <c r="U61" s="70"/>
      <c r="V61" s="70"/>
      <c r="W61" s="70"/>
      <c r="X61" s="70"/>
      <c r="Z61" s="70"/>
    </row>
    <row r="62" spans="4:26" x14ac:dyDescent="0.3">
      <c r="D62" s="70"/>
      <c r="E62" s="70"/>
      <c r="F62" s="68"/>
      <c r="H62" s="70"/>
      <c r="I62" s="70"/>
      <c r="J62" s="70"/>
      <c r="K62" s="70"/>
      <c r="L62" s="70"/>
      <c r="M62" s="70"/>
      <c r="N62" s="70"/>
      <c r="O62" s="70"/>
      <c r="Q62" s="70"/>
      <c r="R62" s="70"/>
      <c r="S62" s="70"/>
      <c r="U62" s="70"/>
      <c r="V62" s="70"/>
      <c r="W62" s="70"/>
      <c r="X62" s="70"/>
      <c r="Z62" s="70"/>
    </row>
    <row r="63" spans="4:26" x14ac:dyDescent="0.3">
      <c r="D63" s="70"/>
      <c r="E63" s="70"/>
      <c r="F63" s="68"/>
      <c r="H63" s="70"/>
      <c r="I63" s="70"/>
      <c r="J63" s="70"/>
      <c r="K63" s="70"/>
      <c r="L63" s="70"/>
      <c r="M63" s="70"/>
      <c r="N63" s="70"/>
      <c r="O63" s="70"/>
      <c r="Q63" s="70"/>
      <c r="R63" s="70"/>
      <c r="S63" s="70"/>
      <c r="U63" s="70"/>
      <c r="V63" s="70"/>
      <c r="W63" s="70"/>
      <c r="X63" s="70"/>
      <c r="Z63" s="70"/>
    </row>
    <row r="64" spans="4:26" x14ac:dyDescent="0.3">
      <c r="D64" s="70"/>
      <c r="E64" s="70"/>
      <c r="F64" s="68"/>
      <c r="H64" s="70"/>
      <c r="I64" s="70"/>
      <c r="J64" s="70"/>
      <c r="K64" s="70"/>
      <c r="L64" s="70"/>
      <c r="M64" s="70"/>
      <c r="N64" s="70"/>
      <c r="O64" s="70"/>
      <c r="Q64" s="70"/>
      <c r="R64" s="70"/>
      <c r="S64" s="70"/>
      <c r="U64" s="70"/>
      <c r="V64" s="70"/>
      <c r="W64" s="70"/>
      <c r="X64" s="70"/>
      <c r="Z64" s="70"/>
    </row>
    <row r="65" spans="4:26" x14ac:dyDescent="0.3">
      <c r="D65" s="70"/>
      <c r="E65" s="70"/>
      <c r="F65" s="68"/>
      <c r="H65" s="70"/>
      <c r="I65" s="70"/>
      <c r="J65" s="70"/>
      <c r="K65" s="70"/>
      <c r="L65" s="70"/>
      <c r="M65" s="70"/>
      <c r="N65" s="70"/>
      <c r="O65" s="70"/>
      <c r="Q65" s="70"/>
      <c r="R65" s="70"/>
      <c r="S65" s="70"/>
      <c r="U65" s="70"/>
      <c r="V65" s="70"/>
      <c r="W65" s="70"/>
      <c r="X65" s="70"/>
      <c r="Z65" s="70"/>
    </row>
    <row r="66" spans="4:26" x14ac:dyDescent="0.3">
      <c r="D66" s="70"/>
      <c r="E66" s="70"/>
      <c r="F66" s="68"/>
      <c r="H66" s="70"/>
      <c r="I66" s="70"/>
      <c r="J66" s="70"/>
      <c r="K66" s="70"/>
      <c r="L66" s="70"/>
      <c r="M66" s="70"/>
      <c r="N66" s="70"/>
      <c r="O66" s="70"/>
      <c r="Q66" s="70"/>
      <c r="R66" s="70"/>
      <c r="S66" s="70"/>
      <c r="U66" s="70"/>
      <c r="V66" s="70"/>
      <c r="W66" s="70"/>
      <c r="X66" s="70"/>
      <c r="Z66" s="70"/>
    </row>
    <row r="67" spans="4:26" x14ac:dyDescent="0.3">
      <c r="D67" s="70"/>
      <c r="E67" s="70"/>
      <c r="F67" s="68"/>
      <c r="H67" s="70"/>
      <c r="I67" s="70"/>
      <c r="J67" s="70"/>
      <c r="K67" s="70"/>
      <c r="L67" s="70"/>
      <c r="M67" s="70"/>
      <c r="N67" s="70"/>
      <c r="O67" s="70"/>
      <c r="Q67" s="70"/>
      <c r="R67" s="70"/>
      <c r="S67" s="70"/>
      <c r="U67" s="70"/>
      <c r="V67" s="70"/>
      <c r="W67" s="70"/>
      <c r="X67" s="70"/>
      <c r="Z67" s="70"/>
    </row>
    <row r="68" spans="4:26" x14ac:dyDescent="0.3">
      <c r="D68" s="70"/>
      <c r="E68" s="70"/>
      <c r="F68" s="68"/>
      <c r="H68" s="70"/>
      <c r="I68" s="70"/>
      <c r="J68" s="70"/>
      <c r="K68" s="70"/>
      <c r="L68" s="70"/>
      <c r="M68" s="70"/>
      <c r="N68" s="70"/>
      <c r="O68" s="70"/>
      <c r="Q68" s="70"/>
      <c r="R68" s="70"/>
      <c r="S68" s="70"/>
      <c r="U68" s="70"/>
      <c r="V68" s="70"/>
      <c r="W68" s="70"/>
      <c r="X68" s="70"/>
      <c r="Z68" s="70"/>
    </row>
    <row r="69" spans="4:26" x14ac:dyDescent="0.3">
      <c r="D69" s="70"/>
      <c r="E69" s="70"/>
      <c r="F69" s="68"/>
      <c r="H69" s="70"/>
      <c r="I69" s="70"/>
      <c r="J69" s="70"/>
      <c r="K69" s="70"/>
      <c r="L69" s="70"/>
      <c r="M69" s="70"/>
      <c r="N69" s="70"/>
      <c r="O69" s="70"/>
      <c r="Q69" s="70"/>
      <c r="R69" s="70"/>
      <c r="S69" s="70"/>
      <c r="U69" s="70"/>
      <c r="V69" s="70"/>
      <c r="W69" s="70"/>
      <c r="X69" s="70"/>
      <c r="Z69" s="70"/>
    </row>
    <row r="70" spans="4:26" x14ac:dyDescent="0.3">
      <c r="D70" s="70"/>
      <c r="E70" s="70"/>
      <c r="F70" s="68"/>
      <c r="H70" s="70"/>
      <c r="I70" s="70"/>
      <c r="J70" s="70"/>
      <c r="K70" s="70"/>
      <c r="L70" s="70"/>
      <c r="M70" s="70"/>
      <c r="N70" s="70"/>
      <c r="O70" s="70"/>
      <c r="Q70" s="70"/>
      <c r="R70" s="70"/>
      <c r="S70" s="70"/>
      <c r="U70" s="70"/>
      <c r="V70" s="70"/>
      <c r="W70" s="70"/>
      <c r="X70" s="70"/>
      <c r="Z70" s="70"/>
    </row>
    <row r="71" spans="4:26" x14ac:dyDescent="0.3">
      <c r="D71" s="70"/>
      <c r="E71" s="70"/>
      <c r="F71" s="68"/>
      <c r="H71" s="70"/>
      <c r="I71" s="70"/>
      <c r="J71" s="70"/>
      <c r="K71" s="70"/>
      <c r="L71" s="70"/>
      <c r="M71" s="70"/>
      <c r="N71" s="70"/>
      <c r="O71" s="70"/>
      <c r="Q71" s="70"/>
      <c r="R71" s="70"/>
      <c r="S71" s="70"/>
      <c r="U71" s="70"/>
      <c r="V71" s="70"/>
      <c r="W71" s="70"/>
      <c r="X71" s="70"/>
      <c r="Z71" s="70"/>
    </row>
    <row r="72" spans="4:26" x14ac:dyDescent="0.3">
      <c r="D72" s="70"/>
      <c r="E72" s="70"/>
      <c r="F72" s="68"/>
      <c r="H72" s="70"/>
      <c r="I72" s="70"/>
      <c r="J72" s="70"/>
      <c r="K72" s="70"/>
      <c r="L72" s="70"/>
      <c r="M72" s="70"/>
      <c r="N72" s="70"/>
      <c r="O72" s="70"/>
      <c r="Q72" s="70"/>
      <c r="R72" s="70"/>
      <c r="S72" s="70"/>
      <c r="U72" s="70"/>
      <c r="V72" s="70"/>
      <c r="W72" s="70"/>
      <c r="X72" s="70"/>
      <c r="Z72" s="70"/>
    </row>
    <row r="73" spans="4:26" x14ac:dyDescent="0.3">
      <c r="D73" s="70"/>
      <c r="E73" s="70"/>
      <c r="F73" s="68"/>
      <c r="H73" s="70"/>
      <c r="I73" s="70"/>
      <c r="J73" s="70"/>
      <c r="K73" s="70"/>
      <c r="L73" s="70"/>
      <c r="M73" s="70"/>
      <c r="N73" s="70"/>
      <c r="O73" s="70"/>
      <c r="Q73" s="70"/>
      <c r="R73" s="70"/>
      <c r="S73" s="70"/>
      <c r="U73" s="70"/>
      <c r="V73" s="70"/>
      <c r="W73" s="70"/>
      <c r="X73" s="70"/>
      <c r="Z73" s="70"/>
    </row>
    <row r="74" spans="4:26" x14ac:dyDescent="0.3">
      <c r="D74" s="70"/>
      <c r="E74" s="70"/>
      <c r="F74" s="68"/>
      <c r="H74" s="70"/>
      <c r="I74" s="70"/>
      <c r="J74" s="70"/>
      <c r="K74" s="70"/>
      <c r="L74" s="70"/>
      <c r="M74" s="70"/>
      <c r="N74" s="70"/>
      <c r="O74" s="70"/>
      <c r="Q74" s="70"/>
      <c r="R74" s="70"/>
      <c r="S74" s="70"/>
      <c r="U74" s="70"/>
      <c r="V74" s="70"/>
      <c r="W74" s="70"/>
      <c r="X74" s="70"/>
      <c r="Z74" s="70"/>
    </row>
    <row r="75" spans="4:26" x14ac:dyDescent="0.3">
      <c r="D75" s="70"/>
      <c r="E75" s="70"/>
      <c r="F75" s="68"/>
      <c r="H75" s="70"/>
      <c r="I75" s="70"/>
      <c r="J75" s="70"/>
      <c r="K75" s="70"/>
      <c r="L75" s="70"/>
      <c r="M75" s="70"/>
      <c r="N75" s="70"/>
      <c r="O75" s="70"/>
      <c r="Q75" s="70"/>
      <c r="R75" s="70"/>
      <c r="S75" s="70"/>
      <c r="U75" s="70"/>
      <c r="V75" s="70"/>
      <c r="W75" s="70"/>
      <c r="X75" s="70"/>
      <c r="Z75" s="70"/>
    </row>
    <row r="76" spans="4:26" x14ac:dyDescent="0.3">
      <c r="D76" s="70"/>
      <c r="E76" s="70"/>
      <c r="F76" s="68"/>
      <c r="H76" s="70"/>
      <c r="I76" s="70"/>
      <c r="J76" s="70"/>
      <c r="K76" s="70"/>
      <c r="L76" s="70"/>
      <c r="M76" s="70"/>
      <c r="N76" s="70"/>
      <c r="O76" s="70"/>
      <c r="Q76" s="70"/>
      <c r="R76" s="70"/>
      <c r="S76" s="70"/>
      <c r="U76" s="70"/>
      <c r="V76" s="70"/>
      <c r="W76" s="70"/>
      <c r="X76" s="70"/>
      <c r="Z76" s="70"/>
    </row>
    <row r="77" spans="4:26" x14ac:dyDescent="0.3">
      <c r="D77" s="70"/>
      <c r="E77" s="70"/>
      <c r="F77" s="68"/>
      <c r="H77" s="70"/>
      <c r="I77" s="70"/>
      <c r="J77" s="70"/>
      <c r="K77" s="70"/>
      <c r="L77" s="70"/>
      <c r="M77" s="70"/>
      <c r="N77" s="70"/>
      <c r="O77" s="70"/>
      <c r="Q77" s="70"/>
      <c r="R77" s="70"/>
      <c r="S77" s="70"/>
      <c r="U77" s="70"/>
      <c r="V77" s="70"/>
      <c r="W77" s="70"/>
      <c r="X77" s="70"/>
      <c r="Z77" s="70"/>
    </row>
    <row r="78" spans="4:26" x14ac:dyDescent="0.3">
      <c r="D78" s="70"/>
      <c r="E78" s="70"/>
      <c r="F78" s="68"/>
      <c r="H78" s="70"/>
      <c r="I78" s="70"/>
      <c r="J78" s="70"/>
      <c r="K78" s="70"/>
      <c r="L78" s="70"/>
      <c r="M78" s="70"/>
      <c r="N78" s="70"/>
      <c r="O78" s="70"/>
      <c r="Q78" s="70"/>
      <c r="R78" s="70"/>
      <c r="S78" s="70"/>
      <c r="U78" s="70"/>
      <c r="V78" s="70"/>
      <c r="W78" s="70"/>
      <c r="X78" s="70"/>
      <c r="Z78" s="70"/>
    </row>
    <row r="79" spans="4:26" x14ac:dyDescent="0.3">
      <c r="D79" s="70"/>
      <c r="E79" s="70"/>
      <c r="F79" s="68"/>
      <c r="H79" s="70"/>
      <c r="I79" s="70"/>
      <c r="J79" s="70"/>
      <c r="K79" s="70"/>
      <c r="L79" s="70"/>
      <c r="M79" s="70"/>
      <c r="N79" s="70"/>
      <c r="O79" s="70"/>
      <c r="Q79" s="70"/>
      <c r="R79" s="70"/>
      <c r="S79" s="70"/>
      <c r="U79" s="70"/>
      <c r="V79" s="70"/>
      <c r="W79" s="70"/>
      <c r="X79" s="70"/>
      <c r="Z79" s="70"/>
    </row>
    <row r="80" spans="4:26" x14ac:dyDescent="0.3">
      <c r="D80" s="70"/>
      <c r="E80" s="70"/>
      <c r="F80" s="68"/>
      <c r="H80" s="70"/>
      <c r="I80" s="70"/>
      <c r="J80" s="70"/>
      <c r="K80" s="70"/>
      <c r="L80" s="70"/>
      <c r="M80" s="70"/>
      <c r="N80" s="70"/>
      <c r="O80" s="70"/>
      <c r="Q80" s="70"/>
      <c r="R80" s="70"/>
      <c r="S80" s="70"/>
      <c r="U80" s="70"/>
      <c r="V80" s="70"/>
      <c r="W80" s="70"/>
      <c r="X80" s="70"/>
      <c r="Z80" s="70"/>
    </row>
    <row r="81" spans="4:26" x14ac:dyDescent="0.3">
      <c r="D81" s="70"/>
      <c r="E81" s="70"/>
      <c r="F81" s="68"/>
      <c r="H81" s="70"/>
      <c r="I81" s="70"/>
      <c r="J81" s="70"/>
      <c r="K81" s="70"/>
      <c r="L81" s="70"/>
      <c r="M81" s="70"/>
      <c r="N81" s="70"/>
      <c r="O81" s="70"/>
      <c r="Q81" s="70"/>
      <c r="R81" s="70"/>
      <c r="S81" s="70"/>
      <c r="U81" s="70"/>
      <c r="V81" s="70"/>
      <c r="W81" s="70"/>
      <c r="X81" s="70"/>
      <c r="Z81" s="70"/>
    </row>
    <row r="82" spans="4:26" x14ac:dyDescent="0.3">
      <c r="D82" s="70"/>
      <c r="E82" s="70"/>
      <c r="F82" s="68"/>
      <c r="H82" s="70"/>
      <c r="I82" s="70"/>
      <c r="J82" s="70"/>
      <c r="K82" s="70"/>
      <c r="L82" s="70"/>
      <c r="M82" s="70"/>
      <c r="N82" s="70"/>
      <c r="O82" s="70"/>
      <c r="Q82" s="70"/>
      <c r="R82" s="70"/>
      <c r="S82" s="70"/>
      <c r="U82" s="70"/>
      <c r="V82" s="70"/>
      <c r="W82" s="70"/>
      <c r="X82" s="70"/>
      <c r="Z82" s="70"/>
    </row>
    <row r="83" spans="4:26" x14ac:dyDescent="0.3">
      <c r="D83" s="70"/>
      <c r="E83" s="70"/>
      <c r="F83" s="68"/>
      <c r="H83" s="70"/>
      <c r="I83" s="70"/>
      <c r="J83" s="70"/>
      <c r="K83" s="70"/>
      <c r="L83" s="70"/>
      <c r="M83" s="70"/>
      <c r="N83" s="70"/>
      <c r="O83" s="70"/>
      <c r="Q83" s="70"/>
      <c r="R83" s="70"/>
      <c r="S83" s="70"/>
      <c r="U83" s="70"/>
      <c r="V83" s="70"/>
      <c r="W83" s="70"/>
      <c r="X83" s="70"/>
      <c r="Z83" s="70"/>
    </row>
    <row r="84" spans="4:26" x14ac:dyDescent="0.3">
      <c r="D84" s="70"/>
      <c r="E84" s="70"/>
      <c r="F84" s="68"/>
      <c r="H84" s="70"/>
      <c r="I84" s="70"/>
      <c r="J84" s="70"/>
      <c r="K84" s="70"/>
      <c r="L84" s="70"/>
      <c r="M84" s="70"/>
      <c r="N84" s="70"/>
      <c r="O84" s="70"/>
      <c r="Q84" s="70"/>
      <c r="R84" s="70"/>
      <c r="S84" s="70"/>
      <c r="U84" s="70"/>
      <c r="V84" s="70"/>
      <c r="W84" s="70"/>
      <c r="X84" s="70"/>
      <c r="Z84" s="70"/>
    </row>
    <row r="85" spans="4:26" x14ac:dyDescent="0.3">
      <c r="D85" s="70"/>
      <c r="E85" s="70"/>
      <c r="F85" s="68"/>
      <c r="H85" s="70"/>
      <c r="I85" s="70"/>
      <c r="J85" s="70"/>
      <c r="K85" s="70"/>
      <c r="L85" s="70"/>
      <c r="M85" s="70"/>
      <c r="N85" s="70"/>
      <c r="O85" s="70"/>
      <c r="Q85" s="70"/>
      <c r="R85" s="70"/>
      <c r="S85" s="70"/>
      <c r="U85" s="70"/>
      <c r="V85" s="70"/>
      <c r="W85" s="70"/>
      <c r="X85" s="70"/>
      <c r="Z85" s="70"/>
    </row>
    <row r="86" spans="4:26" x14ac:dyDescent="0.3">
      <c r="D86" s="70"/>
      <c r="E86" s="70"/>
      <c r="F86" s="68"/>
      <c r="H86" s="70"/>
      <c r="I86" s="70"/>
      <c r="J86" s="70"/>
      <c r="K86" s="70"/>
      <c r="L86" s="70"/>
      <c r="M86" s="70"/>
      <c r="N86" s="70"/>
      <c r="O86" s="70"/>
      <c r="Q86" s="70"/>
      <c r="R86" s="70"/>
      <c r="S86" s="70"/>
      <c r="U86" s="70"/>
      <c r="V86" s="70"/>
      <c r="W86" s="70"/>
      <c r="X86" s="70"/>
      <c r="Z86" s="70"/>
    </row>
    <row r="87" spans="4:26" x14ac:dyDescent="0.3">
      <c r="D87" s="70"/>
      <c r="E87" s="70"/>
      <c r="F87" s="68"/>
      <c r="H87" s="70"/>
      <c r="I87" s="70"/>
      <c r="J87" s="70"/>
      <c r="K87" s="70"/>
      <c r="L87" s="70"/>
      <c r="M87" s="70"/>
      <c r="N87" s="70"/>
      <c r="O87" s="70"/>
      <c r="Q87" s="70"/>
      <c r="R87" s="70"/>
      <c r="S87" s="70"/>
      <c r="U87" s="70"/>
      <c r="V87" s="70"/>
      <c r="W87" s="70"/>
      <c r="X87" s="70"/>
      <c r="Z87" s="70"/>
    </row>
    <row r="88" spans="4:26" x14ac:dyDescent="0.3">
      <c r="D88" s="70"/>
      <c r="E88" s="70"/>
      <c r="F88" s="68"/>
      <c r="H88" s="70"/>
      <c r="I88" s="70"/>
      <c r="J88" s="70"/>
      <c r="K88" s="70"/>
      <c r="L88" s="70"/>
      <c r="M88" s="70"/>
      <c r="N88" s="70"/>
      <c r="O88" s="70"/>
      <c r="Q88" s="70"/>
      <c r="R88" s="70"/>
      <c r="S88" s="70"/>
      <c r="U88" s="70"/>
      <c r="V88" s="70"/>
      <c r="W88" s="70"/>
      <c r="X88" s="70"/>
      <c r="Z88" s="70"/>
    </row>
    <row r="89" spans="4:26" x14ac:dyDescent="0.3">
      <c r="D89" s="70"/>
      <c r="E89" s="70"/>
      <c r="F89" s="68"/>
      <c r="H89" s="70"/>
      <c r="I89" s="70"/>
      <c r="J89" s="70"/>
      <c r="K89" s="70"/>
      <c r="L89" s="70"/>
      <c r="M89" s="70"/>
      <c r="N89" s="70"/>
      <c r="O89" s="70"/>
      <c r="Q89" s="70"/>
      <c r="R89" s="70"/>
      <c r="S89" s="70"/>
      <c r="U89" s="70"/>
      <c r="V89" s="70"/>
      <c r="W89" s="70"/>
      <c r="X89" s="70"/>
      <c r="Z89" s="70"/>
    </row>
    <row r="90" spans="4:26" x14ac:dyDescent="0.3">
      <c r="D90" s="70"/>
      <c r="E90" s="70"/>
      <c r="F90" s="68"/>
      <c r="H90" s="70"/>
      <c r="I90" s="70"/>
      <c r="J90" s="70"/>
      <c r="K90" s="70"/>
      <c r="L90" s="70"/>
      <c r="M90" s="70"/>
      <c r="N90" s="70"/>
      <c r="O90" s="70"/>
      <c r="Q90" s="70"/>
      <c r="R90" s="70"/>
      <c r="S90" s="70"/>
      <c r="U90" s="70"/>
      <c r="V90" s="70"/>
      <c r="W90" s="70"/>
      <c r="X90" s="70"/>
      <c r="Z90" s="70"/>
    </row>
    <row r="91" spans="4:26" x14ac:dyDescent="0.3">
      <c r="D91" s="70"/>
      <c r="E91" s="70"/>
      <c r="F91" s="68"/>
      <c r="H91" s="70"/>
      <c r="I91" s="70"/>
      <c r="J91" s="70"/>
      <c r="K91" s="70"/>
      <c r="L91" s="70"/>
      <c r="M91" s="70"/>
      <c r="N91" s="70"/>
      <c r="O91" s="70"/>
      <c r="Q91" s="70"/>
      <c r="R91" s="70"/>
      <c r="S91" s="70"/>
      <c r="U91" s="70"/>
      <c r="V91" s="70"/>
      <c r="W91" s="70"/>
      <c r="X91" s="70"/>
      <c r="Z91" s="70"/>
    </row>
    <row r="92" spans="4:26" x14ac:dyDescent="0.3">
      <c r="D92" s="70"/>
      <c r="E92" s="70"/>
      <c r="F92" s="68"/>
      <c r="H92" s="70"/>
      <c r="I92" s="70"/>
      <c r="J92" s="70"/>
      <c r="K92" s="70"/>
      <c r="L92" s="70"/>
      <c r="M92" s="70"/>
      <c r="N92" s="70"/>
      <c r="O92" s="70"/>
      <c r="Q92" s="70"/>
      <c r="R92" s="70"/>
      <c r="S92" s="70"/>
      <c r="U92" s="70"/>
      <c r="V92" s="70"/>
      <c r="W92" s="70"/>
      <c r="X92" s="70"/>
      <c r="Z92" s="70"/>
    </row>
    <row r="93" spans="4:26" x14ac:dyDescent="0.3">
      <c r="D93" s="70"/>
      <c r="E93" s="70"/>
      <c r="F93" s="68"/>
      <c r="H93" s="70"/>
      <c r="I93" s="70"/>
      <c r="J93" s="70"/>
      <c r="K93" s="70"/>
      <c r="L93" s="70"/>
      <c r="M93" s="70"/>
      <c r="N93" s="70"/>
      <c r="O93" s="70"/>
      <c r="Q93" s="70"/>
      <c r="R93" s="70"/>
      <c r="S93" s="70"/>
      <c r="U93" s="70"/>
      <c r="V93" s="70"/>
      <c r="W93" s="70"/>
      <c r="X93" s="70"/>
      <c r="Z93" s="70"/>
    </row>
    <row r="94" spans="4:26" x14ac:dyDescent="0.3">
      <c r="D94" s="70"/>
      <c r="E94" s="70"/>
      <c r="F94" s="68"/>
      <c r="H94" s="70"/>
      <c r="I94" s="70"/>
      <c r="J94" s="70"/>
      <c r="K94" s="70"/>
      <c r="L94" s="70"/>
      <c r="M94" s="70"/>
      <c r="N94" s="70"/>
      <c r="O94" s="70"/>
      <c r="Q94" s="70"/>
      <c r="R94" s="70"/>
      <c r="S94" s="70"/>
      <c r="U94" s="70"/>
      <c r="V94" s="70"/>
      <c r="W94" s="70"/>
      <c r="X94" s="70"/>
      <c r="Z94" s="70"/>
    </row>
    <row r="95" spans="4:26" x14ac:dyDescent="0.3">
      <c r="D95" s="70"/>
      <c r="E95" s="70"/>
      <c r="F95" s="68"/>
      <c r="H95" s="70"/>
      <c r="I95" s="70"/>
      <c r="J95" s="70"/>
      <c r="K95" s="70"/>
      <c r="L95" s="70"/>
      <c r="M95" s="70"/>
      <c r="N95" s="70"/>
      <c r="O95" s="70"/>
      <c r="Q95" s="70"/>
      <c r="R95" s="70"/>
      <c r="S95" s="70"/>
      <c r="U95" s="70"/>
      <c r="V95" s="70"/>
      <c r="W95" s="70"/>
      <c r="X95" s="70"/>
      <c r="Z95" s="70"/>
    </row>
    <row r="96" spans="4:26" x14ac:dyDescent="0.3">
      <c r="D96" s="70"/>
      <c r="E96" s="70"/>
      <c r="F96" s="68"/>
      <c r="H96" s="70"/>
      <c r="I96" s="70"/>
      <c r="J96" s="70"/>
      <c r="K96" s="70"/>
      <c r="L96" s="70"/>
      <c r="M96" s="70"/>
      <c r="N96" s="70"/>
      <c r="O96" s="70"/>
      <c r="Q96" s="70"/>
      <c r="R96" s="70"/>
      <c r="S96" s="70"/>
      <c r="U96" s="70"/>
      <c r="V96" s="70"/>
      <c r="W96" s="70"/>
      <c r="X96" s="70"/>
      <c r="Z96" s="70"/>
    </row>
    <row r="97" spans="2:27" x14ac:dyDescent="0.3">
      <c r="B97" s="69"/>
      <c r="D97" s="70"/>
      <c r="E97" s="70"/>
      <c r="F97" s="68"/>
      <c r="H97" s="70"/>
      <c r="I97" s="70"/>
      <c r="J97" s="70"/>
      <c r="K97" s="70"/>
      <c r="L97" s="70"/>
      <c r="M97" s="70"/>
      <c r="N97" s="70"/>
      <c r="O97" s="70"/>
      <c r="Q97" s="70"/>
      <c r="R97" s="70"/>
      <c r="S97" s="70"/>
      <c r="U97" s="70"/>
      <c r="V97" s="70"/>
      <c r="W97" s="70"/>
      <c r="X97" s="70"/>
      <c r="Z97" s="70"/>
    </row>
    <row r="98" spans="2:27" x14ac:dyDescent="0.3">
      <c r="B98" s="69"/>
      <c r="D98" s="70"/>
      <c r="E98" s="70"/>
      <c r="F98" s="68"/>
      <c r="H98" s="70"/>
      <c r="I98" s="70"/>
      <c r="J98" s="70"/>
      <c r="K98" s="70"/>
      <c r="L98" s="70"/>
      <c r="M98" s="70"/>
      <c r="N98" s="70"/>
      <c r="O98" s="70"/>
      <c r="Q98" s="70"/>
      <c r="R98" s="70"/>
      <c r="S98" s="70"/>
      <c r="U98" s="70"/>
      <c r="V98" s="70"/>
      <c r="W98" s="70"/>
      <c r="X98" s="70"/>
      <c r="Z98" s="70"/>
    </row>
    <row r="99" spans="2:27" x14ac:dyDescent="0.3">
      <c r="B99" s="69"/>
      <c r="D99" s="70"/>
      <c r="E99" s="70"/>
      <c r="F99" s="68"/>
      <c r="H99" s="70"/>
      <c r="I99" s="70"/>
      <c r="J99" s="70"/>
      <c r="K99" s="70"/>
      <c r="L99" s="70"/>
      <c r="M99" s="70"/>
      <c r="N99" s="70"/>
      <c r="O99" s="70"/>
      <c r="Q99" s="70"/>
      <c r="R99" s="70"/>
      <c r="S99" s="70"/>
      <c r="U99" s="70"/>
      <c r="V99" s="70"/>
      <c r="W99" s="70"/>
      <c r="X99" s="70"/>
      <c r="Z99" s="70"/>
    </row>
    <row r="100" spans="2:27" x14ac:dyDescent="0.3">
      <c r="B100" s="69"/>
      <c r="D100" s="70"/>
      <c r="E100" s="70"/>
      <c r="F100" s="68"/>
      <c r="H100" s="70"/>
      <c r="I100" s="70"/>
      <c r="J100" s="70"/>
      <c r="K100" s="70"/>
      <c r="L100" s="70"/>
      <c r="M100" s="70"/>
      <c r="N100" s="70"/>
      <c r="O100" s="70"/>
      <c r="Q100" s="70"/>
      <c r="R100" s="70"/>
      <c r="S100" s="70"/>
      <c r="U100" s="70"/>
      <c r="V100" s="70"/>
      <c r="W100" s="70"/>
      <c r="X100" s="70"/>
      <c r="Z100" s="70"/>
    </row>
    <row r="101" spans="2:27" x14ac:dyDescent="0.3">
      <c r="B101" s="69"/>
      <c r="D101" s="70"/>
      <c r="E101" s="70"/>
      <c r="F101" s="68"/>
      <c r="H101" s="70"/>
      <c r="I101" s="70"/>
      <c r="J101" s="70"/>
      <c r="K101" s="70"/>
      <c r="L101" s="70"/>
      <c r="M101" s="70"/>
      <c r="N101" s="70"/>
      <c r="O101" s="70"/>
      <c r="Q101" s="70"/>
      <c r="R101" s="70"/>
      <c r="S101" s="70"/>
      <c r="U101" s="70"/>
      <c r="V101" s="70"/>
      <c r="W101" s="70"/>
      <c r="X101" s="70"/>
      <c r="Z101" s="70"/>
    </row>
    <row r="102" spans="2:27" x14ac:dyDescent="0.3">
      <c r="B102" s="69"/>
      <c r="D102" s="70"/>
      <c r="E102" s="70"/>
      <c r="F102" s="68"/>
      <c r="H102" s="70"/>
      <c r="I102" s="70"/>
      <c r="J102" s="70"/>
      <c r="K102" s="70"/>
      <c r="L102" s="70"/>
      <c r="M102" s="70"/>
      <c r="N102" s="70"/>
      <c r="O102" s="70"/>
      <c r="Q102" s="70"/>
      <c r="R102" s="70"/>
      <c r="S102" s="70"/>
      <c r="U102" s="70"/>
      <c r="V102" s="70"/>
      <c r="W102" s="70"/>
      <c r="X102" s="70"/>
      <c r="Z102" s="70"/>
    </row>
    <row r="103" spans="2:27" x14ac:dyDescent="0.3">
      <c r="B103" s="69"/>
      <c r="D103" s="70"/>
      <c r="E103" s="70"/>
      <c r="F103" s="68"/>
      <c r="H103" s="70"/>
      <c r="I103" s="70"/>
      <c r="J103" s="70"/>
      <c r="K103" s="70"/>
      <c r="L103" s="70"/>
      <c r="M103" s="70"/>
      <c r="N103" s="70"/>
      <c r="O103" s="70"/>
      <c r="Q103" s="70"/>
      <c r="R103" s="70"/>
      <c r="S103" s="70"/>
      <c r="U103" s="70"/>
      <c r="V103" s="70"/>
      <c r="W103" s="70"/>
      <c r="X103" s="70"/>
      <c r="Z103" s="70"/>
    </row>
    <row r="104" spans="2:27" x14ac:dyDescent="0.3">
      <c r="B104" s="69"/>
      <c r="D104" s="70"/>
      <c r="E104" s="70"/>
      <c r="F104" s="68"/>
      <c r="H104" s="70"/>
      <c r="I104" s="70"/>
      <c r="J104" s="70"/>
      <c r="K104" s="70"/>
      <c r="L104" s="70"/>
      <c r="M104" s="70"/>
      <c r="N104" s="70"/>
      <c r="O104" s="70"/>
      <c r="Q104" s="70"/>
      <c r="R104" s="70"/>
      <c r="S104" s="70"/>
      <c r="U104" s="70"/>
      <c r="V104" s="70"/>
      <c r="W104" s="70"/>
      <c r="X104" s="70"/>
      <c r="Z104" s="70"/>
    </row>
    <row r="105" spans="2:27" x14ac:dyDescent="0.3">
      <c r="B105" s="69"/>
      <c r="D105" s="70"/>
      <c r="E105" s="70"/>
      <c r="F105" s="68"/>
      <c r="H105" s="70"/>
      <c r="I105" s="70"/>
      <c r="J105" s="70"/>
      <c r="K105" s="70"/>
      <c r="L105" s="70"/>
      <c r="M105" s="70"/>
      <c r="N105" s="70"/>
      <c r="O105" s="70"/>
      <c r="Q105" s="70"/>
      <c r="R105" s="70"/>
      <c r="S105" s="70"/>
      <c r="U105" s="70"/>
      <c r="V105" s="70"/>
      <c r="W105" s="70"/>
      <c r="X105" s="70"/>
      <c r="Z105" s="70"/>
    </row>
    <row r="106" spans="2:27" x14ac:dyDescent="0.3">
      <c r="B106" s="10"/>
      <c r="C106" s="14"/>
      <c r="D106" s="70"/>
      <c r="E106" s="70"/>
      <c r="F106" s="68"/>
      <c r="G106" s="14"/>
      <c r="H106" s="70"/>
      <c r="I106" s="70"/>
      <c r="J106" s="70"/>
      <c r="K106" s="70"/>
      <c r="L106" s="70"/>
      <c r="M106" s="70"/>
      <c r="N106" s="70"/>
      <c r="O106" s="70"/>
      <c r="P106" s="14"/>
      <c r="Q106" s="70"/>
      <c r="R106" s="70"/>
      <c r="S106" s="70"/>
      <c r="T106" s="14"/>
      <c r="U106" s="70"/>
      <c r="V106" s="70"/>
      <c r="W106" s="70"/>
      <c r="X106" s="70"/>
      <c r="Y106" s="14"/>
      <c r="Z106" s="70"/>
      <c r="AA106" s="14"/>
    </row>
    <row r="107" spans="2:27" x14ac:dyDescent="0.3">
      <c r="B107" s="69"/>
      <c r="D107" s="70"/>
      <c r="E107" s="70"/>
      <c r="F107" s="68"/>
      <c r="H107" s="70"/>
      <c r="I107" s="70"/>
      <c r="J107" s="70"/>
      <c r="K107" s="70"/>
      <c r="L107" s="70"/>
      <c r="M107" s="70"/>
      <c r="N107" s="70"/>
      <c r="O107" s="70"/>
      <c r="Q107" s="70"/>
      <c r="R107" s="70"/>
      <c r="S107" s="70"/>
      <c r="U107" s="70"/>
      <c r="V107" s="70"/>
      <c r="W107" s="70"/>
      <c r="X107" s="70"/>
      <c r="Z107" s="70"/>
    </row>
    <row r="108" spans="2:27" x14ac:dyDescent="0.3">
      <c r="B108" s="69"/>
      <c r="D108" s="70"/>
      <c r="E108" s="70"/>
      <c r="F108" s="68"/>
      <c r="H108" s="70"/>
      <c r="I108" s="70"/>
      <c r="J108" s="70"/>
      <c r="K108" s="70"/>
      <c r="L108" s="70"/>
      <c r="M108" s="70"/>
      <c r="N108" s="70"/>
      <c r="O108" s="70"/>
      <c r="Q108" s="70"/>
      <c r="R108" s="70"/>
      <c r="S108" s="70"/>
      <c r="U108" s="70"/>
      <c r="V108" s="70"/>
      <c r="W108" s="70"/>
      <c r="X108" s="70"/>
      <c r="Z108" s="70"/>
    </row>
    <row r="109" spans="2:27" x14ac:dyDescent="0.3">
      <c r="B109" s="69"/>
      <c r="D109" s="70"/>
      <c r="E109" s="70"/>
      <c r="F109" s="68"/>
      <c r="H109" s="70"/>
      <c r="I109" s="70"/>
      <c r="J109" s="70"/>
      <c r="K109" s="70"/>
      <c r="L109" s="70"/>
      <c r="M109" s="70"/>
      <c r="N109" s="70"/>
      <c r="O109" s="70"/>
      <c r="Q109" s="70"/>
      <c r="R109" s="70"/>
      <c r="S109" s="70"/>
      <c r="U109" s="70"/>
      <c r="V109" s="70"/>
      <c r="W109" s="70"/>
      <c r="X109" s="70"/>
      <c r="Z109" s="70"/>
    </row>
    <row r="110" spans="2:27" x14ac:dyDescent="0.3">
      <c r="B110" s="69"/>
      <c r="D110" s="70"/>
      <c r="E110" s="70"/>
      <c r="F110" s="68"/>
      <c r="H110" s="70"/>
      <c r="I110" s="70"/>
      <c r="J110" s="70"/>
      <c r="K110" s="70"/>
      <c r="L110" s="70"/>
      <c r="M110" s="70"/>
      <c r="N110" s="70"/>
      <c r="O110" s="70"/>
      <c r="Q110" s="70"/>
      <c r="R110" s="70"/>
      <c r="S110" s="70"/>
      <c r="U110" s="70"/>
      <c r="V110" s="70"/>
      <c r="W110" s="70"/>
      <c r="X110" s="70"/>
      <c r="Z110" s="70"/>
    </row>
    <row r="111" spans="2:27" x14ac:dyDescent="0.3">
      <c r="B111" s="69"/>
      <c r="D111" s="70"/>
      <c r="E111" s="70"/>
      <c r="F111" s="68"/>
      <c r="H111" s="70"/>
      <c r="I111" s="70"/>
      <c r="J111" s="70"/>
      <c r="K111" s="70"/>
      <c r="L111" s="70"/>
      <c r="M111" s="70"/>
      <c r="N111" s="70"/>
      <c r="O111" s="70"/>
      <c r="Q111" s="70"/>
      <c r="R111" s="70"/>
      <c r="S111" s="70"/>
      <c r="U111" s="70"/>
      <c r="V111" s="70"/>
      <c r="W111" s="70"/>
      <c r="X111" s="70"/>
      <c r="Z111" s="70"/>
    </row>
    <row r="112" spans="2:27" x14ac:dyDescent="0.3">
      <c r="B112" s="69"/>
      <c r="D112" s="70"/>
      <c r="E112" s="70"/>
      <c r="F112" s="68"/>
      <c r="H112" s="70"/>
      <c r="I112" s="70"/>
      <c r="J112" s="70"/>
      <c r="K112" s="70"/>
      <c r="L112" s="70"/>
      <c r="M112" s="70"/>
      <c r="N112" s="70"/>
      <c r="O112" s="70"/>
      <c r="Q112" s="70"/>
      <c r="R112" s="70"/>
      <c r="S112" s="70"/>
      <c r="U112" s="70"/>
      <c r="V112" s="70"/>
      <c r="W112" s="70"/>
      <c r="X112" s="70"/>
      <c r="Z112" s="70"/>
    </row>
    <row r="113" spans="4:26" x14ac:dyDescent="0.3">
      <c r="D113" s="70"/>
      <c r="E113" s="70"/>
      <c r="F113" s="68"/>
      <c r="H113" s="70"/>
      <c r="I113" s="70"/>
      <c r="J113" s="70"/>
      <c r="K113" s="70"/>
      <c r="L113" s="70"/>
      <c r="M113" s="70"/>
      <c r="N113" s="70"/>
      <c r="O113" s="70"/>
      <c r="Q113" s="70"/>
      <c r="R113" s="70"/>
      <c r="S113" s="70"/>
      <c r="U113" s="70"/>
      <c r="V113" s="70"/>
      <c r="W113" s="70"/>
      <c r="X113" s="70"/>
      <c r="Z113" s="70"/>
    </row>
    <row r="114" spans="4:26" x14ac:dyDescent="0.3">
      <c r="D114" s="70"/>
      <c r="E114" s="70"/>
      <c r="F114" s="68"/>
      <c r="H114" s="70"/>
      <c r="I114" s="70"/>
      <c r="J114" s="70"/>
      <c r="K114" s="70"/>
      <c r="L114" s="70"/>
      <c r="M114" s="70"/>
      <c r="N114" s="70"/>
      <c r="O114" s="70"/>
      <c r="Q114" s="70"/>
      <c r="R114" s="70"/>
      <c r="S114" s="70"/>
      <c r="U114" s="70"/>
      <c r="V114" s="70"/>
      <c r="W114" s="70"/>
      <c r="X114" s="70"/>
      <c r="Z114" s="70"/>
    </row>
    <row r="115" spans="4:26" x14ac:dyDescent="0.3">
      <c r="D115" s="70"/>
      <c r="E115" s="70"/>
      <c r="F115" s="68"/>
      <c r="H115" s="70"/>
      <c r="I115" s="70"/>
      <c r="J115" s="70"/>
      <c r="K115" s="70"/>
      <c r="L115" s="70"/>
      <c r="M115" s="70"/>
      <c r="N115" s="70"/>
      <c r="O115" s="70"/>
      <c r="Q115" s="70"/>
      <c r="R115" s="70"/>
      <c r="S115" s="70"/>
      <c r="U115" s="70"/>
      <c r="V115" s="70"/>
      <c r="W115" s="70"/>
      <c r="X115" s="70"/>
      <c r="Z115" s="70"/>
    </row>
    <row r="116" spans="4:26" x14ac:dyDescent="0.3">
      <c r="D116" s="70"/>
      <c r="E116" s="70"/>
      <c r="F116" s="68"/>
      <c r="H116" s="70"/>
      <c r="I116" s="70"/>
      <c r="J116" s="70"/>
      <c r="K116" s="70"/>
      <c r="L116" s="70"/>
      <c r="M116" s="70"/>
      <c r="N116" s="70"/>
      <c r="O116" s="70"/>
      <c r="Q116" s="70"/>
      <c r="R116" s="70"/>
      <c r="S116" s="70"/>
      <c r="U116" s="70"/>
      <c r="V116" s="70"/>
      <c r="W116" s="70"/>
      <c r="X116" s="70"/>
      <c r="Z116" s="70"/>
    </row>
    <row r="117" spans="4:26" x14ac:dyDescent="0.3">
      <c r="D117" s="70"/>
      <c r="E117" s="70"/>
      <c r="F117" s="68"/>
      <c r="H117" s="70"/>
      <c r="I117" s="70"/>
      <c r="J117" s="70"/>
      <c r="K117" s="70"/>
      <c r="L117" s="70"/>
      <c r="M117" s="70"/>
      <c r="N117" s="70"/>
      <c r="O117" s="70"/>
      <c r="Q117" s="70"/>
      <c r="R117" s="70"/>
      <c r="S117" s="70"/>
      <c r="U117" s="70"/>
      <c r="V117" s="70"/>
      <c r="W117" s="70"/>
      <c r="X117" s="70"/>
      <c r="Z117" s="70"/>
    </row>
    <row r="118" spans="4:26" x14ac:dyDescent="0.3">
      <c r="D118" s="70"/>
      <c r="E118" s="70"/>
      <c r="F118" s="68"/>
      <c r="H118" s="70"/>
      <c r="I118" s="70"/>
      <c r="J118" s="70"/>
      <c r="K118" s="70"/>
      <c r="L118" s="70"/>
      <c r="M118" s="70"/>
      <c r="N118" s="70"/>
      <c r="O118" s="70"/>
      <c r="Q118" s="70"/>
      <c r="R118" s="70"/>
      <c r="S118" s="70"/>
      <c r="U118" s="70"/>
      <c r="V118" s="70"/>
      <c r="W118" s="70"/>
      <c r="X118" s="70"/>
      <c r="Z118" s="70"/>
    </row>
    <row r="119" spans="4:26" x14ac:dyDescent="0.3">
      <c r="D119" s="70"/>
      <c r="E119" s="70"/>
      <c r="F119" s="68"/>
      <c r="H119" s="70"/>
      <c r="I119" s="70"/>
      <c r="J119" s="70"/>
      <c r="K119" s="70"/>
      <c r="L119" s="70"/>
      <c r="M119" s="70"/>
      <c r="N119" s="70"/>
      <c r="O119" s="70"/>
      <c r="Q119" s="70"/>
      <c r="R119" s="70"/>
      <c r="S119" s="70"/>
      <c r="U119" s="70"/>
      <c r="V119" s="70"/>
      <c r="W119" s="70"/>
      <c r="X119" s="70"/>
      <c r="Z119" s="70"/>
    </row>
    <row r="120" spans="4:26" x14ac:dyDescent="0.3">
      <c r="D120" s="70"/>
      <c r="E120" s="70"/>
      <c r="F120" s="68"/>
      <c r="H120" s="70"/>
      <c r="I120" s="70"/>
      <c r="J120" s="70"/>
      <c r="K120" s="70"/>
      <c r="L120" s="70"/>
      <c r="M120" s="70"/>
      <c r="N120" s="70"/>
      <c r="O120" s="70"/>
      <c r="Q120" s="70"/>
      <c r="R120" s="70"/>
      <c r="S120" s="70"/>
      <c r="U120" s="70"/>
      <c r="V120" s="70"/>
      <c r="W120" s="70"/>
      <c r="X120" s="70"/>
      <c r="Z120" s="70"/>
    </row>
    <row r="121" spans="4:26" x14ac:dyDescent="0.3">
      <c r="D121" s="70"/>
      <c r="E121" s="70"/>
      <c r="F121" s="68"/>
      <c r="H121" s="70"/>
      <c r="I121" s="70"/>
      <c r="J121" s="70"/>
      <c r="K121" s="70"/>
      <c r="L121" s="70"/>
      <c r="M121" s="70"/>
      <c r="N121" s="70"/>
      <c r="O121" s="70"/>
      <c r="Q121" s="70"/>
      <c r="R121" s="70"/>
      <c r="S121" s="70"/>
      <c r="U121" s="70"/>
      <c r="V121" s="70"/>
      <c r="W121" s="70"/>
      <c r="X121" s="70"/>
      <c r="Z121" s="70"/>
    </row>
    <row r="122" spans="4:26" x14ac:dyDescent="0.3">
      <c r="D122" s="70"/>
      <c r="E122" s="70"/>
      <c r="F122" s="68"/>
      <c r="H122" s="70"/>
      <c r="I122" s="70"/>
      <c r="J122" s="70"/>
      <c r="K122" s="70"/>
      <c r="L122" s="70"/>
      <c r="M122" s="70"/>
      <c r="N122" s="70"/>
      <c r="O122" s="70"/>
      <c r="Q122" s="70"/>
      <c r="R122" s="70"/>
      <c r="S122" s="70"/>
      <c r="U122" s="70"/>
      <c r="V122" s="70"/>
      <c r="W122" s="70"/>
      <c r="X122" s="70"/>
      <c r="Z122" s="70"/>
    </row>
    <row r="123" spans="4:26" x14ac:dyDescent="0.3">
      <c r="D123" s="70"/>
      <c r="E123" s="70"/>
      <c r="F123" s="68"/>
      <c r="H123" s="70"/>
      <c r="I123" s="70"/>
      <c r="J123" s="70"/>
      <c r="K123" s="70"/>
      <c r="L123" s="70"/>
      <c r="M123" s="70"/>
      <c r="N123" s="70"/>
      <c r="O123" s="70"/>
      <c r="Q123" s="70"/>
      <c r="R123" s="70"/>
      <c r="S123" s="70"/>
      <c r="U123" s="70"/>
      <c r="V123" s="70"/>
      <c r="W123" s="70"/>
      <c r="X123" s="70"/>
      <c r="Z123" s="70"/>
    </row>
    <row r="124" spans="4:26" x14ac:dyDescent="0.3">
      <c r="D124" s="70"/>
      <c r="E124" s="70"/>
      <c r="F124" s="68"/>
      <c r="H124" s="70"/>
      <c r="I124" s="70"/>
      <c r="J124" s="70"/>
      <c r="K124" s="70"/>
      <c r="L124" s="70"/>
      <c r="M124" s="70"/>
      <c r="N124" s="70"/>
      <c r="O124" s="70"/>
      <c r="Q124" s="70"/>
      <c r="R124" s="70"/>
      <c r="S124" s="70"/>
      <c r="U124" s="70"/>
      <c r="V124" s="70"/>
      <c r="W124" s="70"/>
      <c r="X124" s="70"/>
      <c r="Z124" s="70"/>
    </row>
  </sheetData>
  <protectedRanges>
    <protectedRange sqref="B44:AA396 N11:AA43 B11:L43" name="Range2"/>
    <protectedRange sqref="M41" name="Range1"/>
  </protectedRanges>
  <mergeCells count="5">
    <mergeCell ref="D2:X2"/>
    <mergeCell ref="D4:F4"/>
    <mergeCell ref="Q4:S4"/>
    <mergeCell ref="U4:X4"/>
    <mergeCell ref="H4:O4"/>
  </mergeCells>
  <pageMargins left="0.7" right="0.7" top="0.75" bottom="0.75" header="0.3" footer="0.3"/>
  <pageSetup paperSize="8" scale="36" orientation="landscape" horizontalDpi="1200" verticalDpi="1200"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Q105"/>
  <sheetViews>
    <sheetView showGridLines="0" topLeftCell="A7" zoomScale="90" zoomScaleNormal="90" workbookViewId="0">
      <selection activeCell="D8" sqref="D8"/>
    </sheetView>
  </sheetViews>
  <sheetFormatPr defaultRowHeight="14" x14ac:dyDescent="0.3"/>
  <cols>
    <col min="1" max="1" width="3" customWidth="1"/>
    <col min="2" max="2" width="22.75" customWidth="1"/>
    <col min="3" max="3" width="3.5" style="10" customWidth="1"/>
    <col min="4" max="4" width="16.83203125" customWidth="1"/>
    <col min="5" max="5" width="41.25" style="1" customWidth="1"/>
    <col min="6" max="6" width="3.5" style="10" customWidth="1"/>
    <col min="7" max="7" width="30.75" customWidth="1"/>
    <col min="8" max="8" width="19" customWidth="1"/>
    <col min="9" max="9" width="3.5" style="10" customWidth="1"/>
    <col min="10" max="11" width="18.25" customWidth="1"/>
    <col min="12" max="12" width="22.25" customWidth="1"/>
    <col min="13" max="13" width="37.25" customWidth="1"/>
  </cols>
  <sheetData>
    <row r="1" spans="2:17" ht="33.65" customHeight="1" x14ac:dyDescent="0.3">
      <c r="B1" s="8" t="s">
        <v>796</v>
      </c>
      <c r="C1" s="8"/>
      <c r="D1" s="8"/>
      <c r="E1" s="8"/>
      <c r="F1" s="8"/>
      <c r="G1" s="8" t="s">
        <v>797</v>
      </c>
      <c r="H1" s="8"/>
      <c r="I1" s="8"/>
      <c r="J1" s="8" t="str">
        <f>'Contact information'!C6</f>
        <v>Yorkshire Water</v>
      </c>
      <c r="K1" s="8"/>
      <c r="L1" s="8"/>
      <c r="M1" s="8"/>
      <c r="N1" s="69"/>
      <c r="O1" s="69"/>
      <c r="P1" s="69"/>
      <c r="Q1" s="69"/>
    </row>
    <row r="2" spans="2:17" ht="33.65" customHeight="1" thickBot="1" x14ac:dyDescent="0.35">
      <c r="B2" s="131" t="s">
        <v>798</v>
      </c>
      <c r="C2" s="131"/>
      <c r="D2" s="131"/>
      <c r="E2" s="131"/>
      <c r="F2" s="131"/>
      <c r="G2" s="131"/>
      <c r="H2" s="131"/>
      <c r="I2" s="131"/>
      <c r="J2" s="131"/>
      <c r="K2" s="131"/>
      <c r="L2" s="8"/>
      <c r="M2" s="8"/>
      <c r="N2" s="69"/>
      <c r="O2" s="69"/>
      <c r="P2" s="69"/>
      <c r="Q2" s="69"/>
    </row>
    <row r="3" spans="2:17" ht="85.15" customHeight="1" x14ac:dyDescent="0.3">
      <c r="B3" s="11" t="s">
        <v>1</v>
      </c>
      <c r="D3" s="123"/>
      <c r="E3" s="124"/>
      <c r="F3" s="124"/>
      <c r="G3" s="124"/>
      <c r="H3" s="124"/>
      <c r="I3" s="124"/>
      <c r="J3" s="124"/>
      <c r="K3" s="124"/>
      <c r="L3" s="124"/>
      <c r="M3" s="132"/>
      <c r="N3" s="69"/>
      <c r="O3" s="69"/>
      <c r="P3" s="69"/>
      <c r="Q3" s="69"/>
    </row>
    <row r="4" spans="2:17" ht="15" customHeight="1" thickBot="1" x14ac:dyDescent="0.35">
      <c r="B4" s="69"/>
      <c r="D4" s="10"/>
      <c r="E4" s="69"/>
      <c r="G4" s="69"/>
      <c r="H4" s="69"/>
      <c r="J4" s="10"/>
      <c r="K4" s="10"/>
      <c r="L4" s="69"/>
      <c r="M4" s="69"/>
      <c r="N4" s="69"/>
      <c r="O4" s="69"/>
      <c r="P4" s="69"/>
      <c r="Q4" s="10"/>
    </row>
    <row r="5" spans="2:17" ht="22.9" customHeight="1" thickBot="1" x14ac:dyDescent="0.35">
      <c r="B5" s="69"/>
      <c r="D5" s="119" t="s">
        <v>2</v>
      </c>
      <c r="E5" s="121"/>
      <c r="G5" s="119" t="s">
        <v>799</v>
      </c>
      <c r="H5" s="121"/>
      <c r="J5" s="119" t="s">
        <v>800</v>
      </c>
      <c r="K5" s="120"/>
      <c r="L5" s="120"/>
      <c r="M5" s="121"/>
      <c r="N5" s="69"/>
      <c r="O5" s="69"/>
      <c r="P5" s="69"/>
      <c r="Q5" s="69"/>
    </row>
    <row r="6" spans="2:17" ht="22.15" customHeight="1" thickBot="1" x14ac:dyDescent="0.35">
      <c r="B6" s="11" t="s">
        <v>6</v>
      </c>
      <c r="D6" s="11">
        <v>1</v>
      </c>
      <c r="E6" s="11">
        <v>2</v>
      </c>
      <c r="G6" s="11">
        <v>1</v>
      </c>
      <c r="H6" s="11">
        <v>2</v>
      </c>
      <c r="J6" s="11">
        <v>1</v>
      </c>
      <c r="K6" s="11">
        <v>2</v>
      </c>
      <c r="L6" s="11">
        <v>3</v>
      </c>
      <c r="M6" s="11">
        <v>4</v>
      </c>
      <c r="N6" s="69"/>
      <c r="O6" s="69"/>
      <c r="P6" s="69"/>
      <c r="Q6" s="69"/>
    </row>
    <row r="7" spans="2:17" ht="28" x14ac:dyDescent="0.3">
      <c r="B7" s="11" t="s">
        <v>7</v>
      </c>
      <c r="D7" s="75" t="s">
        <v>801</v>
      </c>
      <c r="E7" s="75" t="s">
        <v>802</v>
      </c>
      <c r="G7" s="75" t="s">
        <v>803</v>
      </c>
      <c r="H7" s="75" t="s">
        <v>804</v>
      </c>
      <c r="J7" s="75" t="s">
        <v>805</v>
      </c>
      <c r="K7" s="75" t="s">
        <v>806</v>
      </c>
      <c r="L7" s="75" t="s">
        <v>807</v>
      </c>
      <c r="M7" s="75" t="s">
        <v>25</v>
      </c>
      <c r="N7" s="69"/>
      <c r="O7" s="69"/>
      <c r="P7" s="69"/>
      <c r="Q7" s="69"/>
    </row>
    <row r="8" spans="2:17" ht="70" x14ac:dyDescent="0.3">
      <c r="B8" s="12" t="s">
        <v>26</v>
      </c>
      <c r="D8" s="74" t="s">
        <v>808</v>
      </c>
      <c r="E8" s="74"/>
      <c r="G8" s="74" t="s">
        <v>809</v>
      </c>
      <c r="H8" s="74" t="s">
        <v>810</v>
      </c>
      <c r="J8" s="74" t="s">
        <v>811</v>
      </c>
      <c r="K8" s="74" t="s">
        <v>811</v>
      </c>
      <c r="L8" s="74"/>
      <c r="M8" s="74" t="s">
        <v>812</v>
      </c>
      <c r="N8" s="69"/>
      <c r="O8" s="69"/>
      <c r="P8" s="69"/>
      <c r="Q8" s="69"/>
    </row>
    <row r="9" spans="2:17" ht="22.9" customHeight="1" thickBot="1" x14ac:dyDescent="0.35">
      <c r="B9" s="13" t="s">
        <v>42</v>
      </c>
      <c r="D9" s="9" t="s">
        <v>43</v>
      </c>
      <c r="E9" s="9" t="s">
        <v>43</v>
      </c>
      <c r="G9" s="75" t="s">
        <v>43</v>
      </c>
      <c r="H9" s="75" t="s">
        <v>43</v>
      </c>
      <c r="J9" s="75" t="s">
        <v>43</v>
      </c>
      <c r="K9" s="75" t="s">
        <v>43</v>
      </c>
      <c r="L9" s="75" t="s">
        <v>43</v>
      </c>
      <c r="M9" s="73"/>
      <c r="N9" s="69"/>
      <c r="O9" s="69"/>
      <c r="P9" s="69"/>
      <c r="Q9" s="69"/>
    </row>
    <row r="10" spans="2:17" s="10" customFormat="1" x14ac:dyDescent="0.3">
      <c r="N10" s="16"/>
      <c r="O10" s="16"/>
      <c r="P10" s="16"/>
    </row>
    <row r="11" spans="2:17" ht="57.5" x14ac:dyDescent="0.3">
      <c r="B11" s="69"/>
      <c r="D11" s="70" t="s">
        <v>813</v>
      </c>
      <c r="E11" s="70" t="s">
        <v>814</v>
      </c>
      <c r="F11" s="69"/>
      <c r="G11" s="70" t="s">
        <v>815</v>
      </c>
      <c r="H11" s="70" t="s">
        <v>816</v>
      </c>
      <c r="I11" s="69"/>
      <c r="J11" s="70" t="s">
        <v>817</v>
      </c>
      <c r="K11" s="70" t="s">
        <v>818</v>
      </c>
      <c r="L11" s="70" t="s">
        <v>819</v>
      </c>
      <c r="M11" s="71" t="s">
        <v>820</v>
      </c>
      <c r="N11" s="69"/>
      <c r="O11" s="69"/>
      <c r="P11" s="69"/>
      <c r="Q11" s="69"/>
    </row>
    <row r="12" spans="2:17" ht="115" x14ac:dyDescent="0.3">
      <c r="B12" s="69"/>
      <c r="D12" s="71" t="s">
        <v>821</v>
      </c>
      <c r="E12" s="70" t="s">
        <v>822</v>
      </c>
      <c r="F12" s="69"/>
      <c r="G12" s="70" t="s">
        <v>815</v>
      </c>
      <c r="H12" s="70" t="s">
        <v>823</v>
      </c>
      <c r="I12" s="69"/>
      <c r="J12" s="70" t="s">
        <v>824</v>
      </c>
      <c r="K12" s="70" t="s">
        <v>825</v>
      </c>
      <c r="L12" s="70" t="s">
        <v>826</v>
      </c>
      <c r="M12" s="71" t="s">
        <v>827</v>
      </c>
      <c r="N12" s="69"/>
      <c r="O12" s="69"/>
      <c r="P12" s="69"/>
      <c r="Q12" s="69"/>
    </row>
    <row r="13" spans="2:17" ht="34.5" x14ac:dyDescent="0.3">
      <c r="B13" s="69"/>
      <c r="D13" s="70" t="s">
        <v>828</v>
      </c>
      <c r="E13" s="70" t="s">
        <v>829</v>
      </c>
      <c r="F13" s="69"/>
      <c r="G13" s="70" t="s">
        <v>830</v>
      </c>
      <c r="H13" s="70">
        <v>0</v>
      </c>
      <c r="I13" s="69"/>
      <c r="J13" s="70" t="s">
        <v>831</v>
      </c>
      <c r="K13" s="70" t="s">
        <v>832</v>
      </c>
      <c r="L13" s="70" t="s">
        <v>833</v>
      </c>
      <c r="M13" s="71" t="s">
        <v>834</v>
      </c>
      <c r="N13" s="69"/>
      <c r="O13" s="69"/>
      <c r="P13" s="69"/>
      <c r="Q13" s="69"/>
    </row>
    <row r="14" spans="2:17" ht="23" x14ac:dyDescent="0.3">
      <c r="B14" s="69"/>
      <c r="D14" s="70" t="s">
        <v>835</v>
      </c>
      <c r="E14" s="70" t="s">
        <v>836</v>
      </c>
      <c r="F14" s="69"/>
      <c r="G14" s="70" t="s">
        <v>837</v>
      </c>
      <c r="H14" s="70">
        <v>0</v>
      </c>
      <c r="I14" s="69"/>
      <c r="J14" s="70" t="s">
        <v>838</v>
      </c>
      <c r="K14" s="70" t="s">
        <v>839</v>
      </c>
      <c r="L14" s="70" t="s">
        <v>840</v>
      </c>
      <c r="M14" s="71" t="s">
        <v>841</v>
      </c>
      <c r="N14" s="69"/>
      <c r="O14" s="69"/>
      <c r="P14" s="69"/>
      <c r="Q14" s="69"/>
    </row>
    <row r="15" spans="2:17" ht="23" x14ac:dyDescent="0.3">
      <c r="B15" s="69"/>
      <c r="D15" s="70" t="s">
        <v>842</v>
      </c>
      <c r="E15" s="70" t="s">
        <v>836</v>
      </c>
      <c r="F15" s="69"/>
      <c r="G15" s="70" t="s">
        <v>843</v>
      </c>
      <c r="H15" s="70">
        <v>0</v>
      </c>
      <c r="I15" s="69"/>
      <c r="J15" s="70" t="s">
        <v>844</v>
      </c>
      <c r="K15" s="70" t="s">
        <v>818</v>
      </c>
      <c r="L15" s="72">
        <v>1</v>
      </c>
      <c r="M15" s="71" t="s">
        <v>845</v>
      </c>
      <c r="N15" s="69"/>
      <c r="O15" s="69"/>
      <c r="P15" s="69"/>
      <c r="Q15" s="69"/>
    </row>
    <row r="16" spans="2:17" ht="23" x14ac:dyDescent="0.3">
      <c r="B16" s="69"/>
      <c r="D16" s="70" t="s">
        <v>846</v>
      </c>
      <c r="E16" s="70" t="s">
        <v>847</v>
      </c>
      <c r="F16" s="69"/>
      <c r="G16" s="70" t="s">
        <v>848</v>
      </c>
      <c r="H16" s="70">
        <v>0</v>
      </c>
      <c r="I16" s="69"/>
      <c r="J16" s="70" t="s">
        <v>849</v>
      </c>
      <c r="K16" s="70" t="s">
        <v>850</v>
      </c>
      <c r="L16" s="70" t="s">
        <v>851</v>
      </c>
      <c r="M16" s="71" t="s">
        <v>852</v>
      </c>
      <c r="N16" s="69"/>
      <c r="O16" s="69"/>
      <c r="P16" s="69"/>
      <c r="Q16" s="69"/>
    </row>
    <row r="17" spans="4:13" ht="34.5" x14ac:dyDescent="0.3">
      <c r="D17" s="70" t="s">
        <v>853</v>
      </c>
      <c r="E17" s="70" t="s">
        <v>854</v>
      </c>
      <c r="F17" s="69"/>
      <c r="G17" s="70" t="s">
        <v>855</v>
      </c>
      <c r="H17" s="70" t="s">
        <v>856</v>
      </c>
      <c r="I17" s="69"/>
      <c r="J17" s="70" t="s">
        <v>857</v>
      </c>
      <c r="K17" s="70" t="s">
        <v>858</v>
      </c>
      <c r="L17" s="70" t="s">
        <v>859</v>
      </c>
      <c r="M17" s="71" t="s">
        <v>860</v>
      </c>
    </row>
    <row r="18" spans="4:13" ht="34.5" x14ac:dyDescent="0.3">
      <c r="D18" s="70" t="s">
        <v>861</v>
      </c>
      <c r="E18" s="70" t="s">
        <v>862</v>
      </c>
      <c r="F18" s="69"/>
      <c r="G18" s="70" t="s">
        <v>863</v>
      </c>
      <c r="H18" s="70" t="s">
        <v>856</v>
      </c>
      <c r="I18" s="69"/>
      <c r="J18" s="70" t="s">
        <v>864</v>
      </c>
      <c r="K18" s="70" t="s">
        <v>865</v>
      </c>
      <c r="L18" s="70" t="s">
        <v>866</v>
      </c>
      <c r="M18" s="71" t="s">
        <v>867</v>
      </c>
    </row>
    <row r="19" spans="4:13" ht="57.5" x14ac:dyDescent="0.3">
      <c r="D19" s="70" t="s">
        <v>868</v>
      </c>
      <c r="E19" s="70" t="s">
        <v>869</v>
      </c>
      <c r="F19" s="69"/>
      <c r="G19" s="70" t="s">
        <v>815</v>
      </c>
      <c r="H19" s="71" t="s">
        <v>870</v>
      </c>
      <c r="I19" s="69"/>
      <c r="J19" s="70" t="s">
        <v>871</v>
      </c>
      <c r="K19" s="70" t="s">
        <v>872</v>
      </c>
      <c r="L19" s="70" t="s">
        <v>866</v>
      </c>
      <c r="M19" s="71" t="s">
        <v>873</v>
      </c>
    </row>
    <row r="20" spans="4:13" x14ac:dyDescent="0.3">
      <c r="D20" s="70"/>
      <c r="E20" s="70"/>
      <c r="F20" s="69"/>
      <c r="G20" s="70"/>
      <c r="H20" s="70"/>
      <c r="I20" s="69"/>
      <c r="J20" s="70"/>
      <c r="K20" s="70"/>
      <c r="L20" s="70"/>
      <c r="M20" s="70"/>
    </row>
    <row r="21" spans="4:13" x14ac:dyDescent="0.3">
      <c r="D21" s="70"/>
      <c r="E21" s="70"/>
      <c r="G21" s="70"/>
      <c r="H21" s="70"/>
      <c r="J21" s="70"/>
      <c r="K21" s="70"/>
      <c r="L21" s="70"/>
      <c r="M21" s="70"/>
    </row>
    <row r="22" spans="4:13" x14ac:dyDescent="0.3">
      <c r="D22" s="70"/>
      <c r="E22" s="70"/>
      <c r="G22" s="70"/>
      <c r="H22" s="70"/>
      <c r="J22" s="70"/>
      <c r="K22" s="70"/>
      <c r="L22" s="70"/>
      <c r="M22" s="70"/>
    </row>
    <row r="23" spans="4:13" x14ac:dyDescent="0.3">
      <c r="D23" s="70"/>
      <c r="E23" s="70"/>
      <c r="G23" s="70"/>
      <c r="H23" s="70"/>
      <c r="J23" s="70"/>
      <c r="K23" s="70"/>
      <c r="L23" s="70"/>
      <c r="M23" s="70"/>
    </row>
    <row r="24" spans="4:13" x14ac:dyDescent="0.3">
      <c r="D24" s="70"/>
      <c r="E24" s="70"/>
      <c r="G24" s="70"/>
      <c r="H24" s="70"/>
      <c r="J24" s="70"/>
      <c r="K24" s="70"/>
      <c r="L24" s="70"/>
      <c r="M24" s="70"/>
    </row>
    <row r="25" spans="4:13" x14ac:dyDescent="0.3">
      <c r="D25" s="70"/>
      <c r="E25" s="70"/>
      <c r="G25" s="70"/>
      <c r="H25" s="70"/>
      <c r="J25" s="70"/>
      <c r="K25" s="70"/>
      <c r="L25" s="70"/>
      <c r="M25" s="70"/>
    </row>
    <row r="26" spans="4:13" x14ac:dyDescent="0.3">
      <c r="D26" s="70"/>
      <c r="E26" s="70"/>
      <c r="G26" s="70"/>
      <c r="H26" s="70"/>
      <c r="J26" s="70"/>
      <c r="K26" s="70"/>
      <c r="L26" s="70"/>
      <c r="M26" s="70"/>
    </row>
    <row r="27" spans="4:13" x14ac:dyDescent="0.3">
      <c r="D27" s="70"/>
      <c r="E27" s="70"/>
      <c r="G27" s="70"/>
      <c r="H27" s="70"/>
      <c r="J27" s="70"/>
      <c r="K27" s="70"/>
      <c r="L27" s="70"/>
      <c r="M27" s="70"/>
    </row>
    <row r="28" spans="4:13" x14ac:dyDescent="0.3">
      <c r="D28" s="70"/>
      <c r="E28" s="70"/>
      <c r="G28" s="70"/>
      <c r="H28" s="70"/>
      <c r="J28" s="70"/>
      <c r="K28" s="70"/>
      <c r="L28" s="70"/>
      <c r="M28" s="70"/>
    </row>
    <row r="29" spans="4:13" x14ac:dyDescent="0.3">
      <c r="D29" s="70"/>
      <c r="E29" s="70"/>
      <c r="G29" s="70"/>
      <c r="H29" s="70"/>
      <c r="J29" s="70"/>
      <c r="K29" s="70"/>
      <c r="L29" s="70"/>
      <c r="M29" s="70"/>
    </row>
    <row r="30" spans="4:13" x14ac:dyDescent="0.3">
      <c r="D30" s="70"/>
      <c r="E30" s="70"/>
      <c r="G30" s="70"/>
      <c r="H30" s="70"/>
      <c r="J30" s="70"/>
      <c r="K30" s="70"/>
      <c r="L30" s="70"/>
      <c r="M30" s="70"/>
    </row>
    <row r="31" spans="4:13" x14ac:dyDescent="0.3">
      <c r="D31" s="70"/>
      <c r="E31" s="70"/>
      <c r="G31" s="70"/>
      <c r="H31" s="70"/>
      <c r="J31" s="70"/>
      <c r="K31" s="70"/>
      <c r="L31" s="70"/>
      <c r="M31" s="70"/>
    </row>
    <row r="32" spans="4:13" x14ac:dyDescent="0.3">
      <c r="D32" s="70"/>
      <c r="E32" s="70"/>
      <c r="G32" s="70"/>
      <c r="H32" s="70"/>
      <c r="J32" s="70"/>
      <c r="K32" s="70"/>
      <c r="L32" s="70"/>
      <c r="M32" s="70"/>
    </row>
    <row r="33" spans="4:13" x14ac:dyDescent="0.3">
      <c r="D33" s="70"/>
      <c r="E33" s="70"/>
      <c r="G33" s="70"/>
      <c r="H33" s="70"/>
      <c r="J33" s="70"/>
      <c r="K33" s="70"/>
      <c r="L33" s="70"/>
      <c r="M33" s="70"/>
    </row>
    <row r="34" spans="4:13" x14ac:dyDescent="0.3">
      <c r="D34" s="70"/>
      <c r="E34" s="70"/>
      <c r="G34" s="70"/>
      <c r="H34" s="70"/>
      <c r="J34" s="70"/>
      <c r="K34" s="70"/>
      <c r="L34" s="70"/>
      <c r="M34" s="70"/>
    </row>
    <row r="35" spans="4:13" x14ac:dyDescent="0.3">
      <c r="D35" s="70"/>
      <c r="E35" s="70"/>
      <c r="G35" s="70"/>
      <c r="H35" s="70"/>
      <c r="J35" s="70"/>
      <c r="K35" s="70"/>
      <c r="L35" s="70"/>
      <c r="M35" s="70"/>
    </row>
    <row r="103" spans="3:9" x14ac:dyDescent="0.3">
      <c r="D103" s="69"/>
      <c r="G103" s="69"/>
      <c r="H103" s="69"/>
      <c r="I103" s="14"/>
    </row>
    <row r="104" spans="3:9" x14ac:dyDescent="0.3">
      <c r="D104" s="69"/>
      <c r="F104" s="14"/>
      <c r="G104" s="69"/>
      <c r="H104" s="69"/>
    </row>
    <row r="105" spans="3:9" x14ac:dyDescent="0.3">
      <c r="C105" s="14"/>
      <c r="D105" s="69"/>
      <c r="G105" s="69"/>
      <c r="H105" s="69"/>
    </row>
  </sheetData>
  <protectedRanges>
    <protectedRange sqref="B10:M10 B20:M1030 B11:C17 B18:C19" name="Range1"/>
    <protectedRange sqref="D11:M19" name="Range1_4"/>
  </protectedRanges>
  <mergeCells count="5">
    <mergeCell ref="G5:H5"/>
    <mergeCell ref="J5:M5"/>
    <mergeCell ref="D5:E5"/>
    <mergeCell ref="B2:K2"/>
    <mergeCell ref="D3:M3"/>
  </mergeCells>
  <pageMargins left="0.7" right="0.7" top="0.75" bottom="0.75" header="0.3" footer="0.3"/>
  <pageSetup paperSize="9"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H79"/>
  <sheetViews>
    <sheetView showGridLines="0" zoomScale="55" zoomScaleNormal="55" workbookViewId="0">
      <selection activeCell="C1" sqref="C1"/>
    </sheetView>
  </sheetViews>
  <sheetFormatPr defaultColWidth="8.75" defaultRowHeight="15.5" x14ac:dyDescent="0.35"/>
  <cols>
    <col min="1" max="3" width="8.75" style="30"/>
    <col min="4" max="4" width="41.25" style="30" customWidth="1"/>
    <col min="5" max="5" width="93.5" style="32" customWidth="1"/>
    <col min="6" max="6" width="54.83203125" style="30" customWidth="1"/>
    <col min="7" max="16384" width="8.75" style="30"/>
  </cols>
  <sheetData>
    <row r="1" spans="2:6" ht="25.15" customHeight="1" x14ac:dyDescent="0.35">
      <c r="C1" s="18" t="s">
        <v>891</v>
      </c>
      <c r="D1" s="18"/>
      <c r="E1" s="29"/>
      <c r="F1" s="18"/>
    </row>
    <row r="2" spans="2:6" ht="16.5" thickBot="1" x14ac:dyDescent="0.45">
      <c r="D2" s="31"/>
      <c r="F2" s="33"/>
    </row>
    <row r="3" spans="2:6" ht="32.5" customHeight="1" thickBot="1" x14ac:dyDescent="0.4">
      <c r="B3" s="47" t="s">
        <v>892</v>
      </c>
      <c r="C3" s="47" t="s">
        <v>893</v>
      </c>
      <c r="D3" s="146" t="s">
        <v>894</v>
      </c>
      <c r="E3" s="147"/>
      <c r="F3" s="34"/>
    </row>
    <row r="4" spans="2:6" ht="16.5" thickBot="1" x14ac:dyDescent="0.4">
      <c r="B4" s="136" t="s">
        <v>895</v>
      </c>
      <c r="C4" s="48">
        <v>1</v>
      </c>
      <c r="D4" s="35" t="s">
        <v>8</v>
      </c>
      <c r="E4" s="36" t="s">
        <v>896</v>
      </c>
    </row>
    <row r="5" spans="2:6" ht="16.5" thickBot="1" x14ac:dyDescent="0.4">
      <c r="B5" s="137"/>
      <c r="C5" s="48">
        <f>1+C4</f>
        <v>2</v>
      </c>
      <c r="D5" s="35" t="s">
        <v>9</v>
      </c>
      <c r="E5" s="36" t="s">
        <v>897</v>
      </c>
    </row>
    <row r="6" spans="2:6" ht="16.5" thickBot="1" x14ac:dyDescent="0.4">
      <c r="B6" s="138"/>
      <c r="C6" s="48">
        <f t="shared" ref="C6" si="0">1+C5</f>
        <v>3</v>
      </c>
      <c r="D6" s="35" t="s">
        <v>10</v>
      </c>
      <c r="E6" s="36" t="s">
        <v>897</v>
      </c>
    </row>
    <row r="7" spans="2:6" ht="93.5" thickBot="1" x14ac:dyDescent="0.4">
      <c r="B7" s="133" t="s">
        <v>898</v>
      </c>
      <c r="C7" s="48">
        <v>1</v>
      </c>
      <c r="D7" s="35" t="s">
        <v>899</v>
      </c>
      <c r="E7" s="36" t="s">
        <v>900</v>
      </c>
    </row>
    <row r="8" spans="2:6" ht="31.5" thickBot="1" x14ac:dyDescent="0.4">
      <c r="B8" s="134"/>
      <c r="C8" s="48">
        <v>2</v>
      </c>
      <c r="D8" s="35" t="s">
        <v>12</v>
      </c>
      <c r="E8" s="36" t="s">
        <v>901</v>
      </c>
    </row>
    <row r="9" spans="2:6" ht="47" thickBot="1" x14ac:dyDescent="0.4">
      <c r="B9" s="134"/>
      <c r="C9" s="48">
        <v>3</v>
      </c>
      <c r="D9" s="35" t="s">
        <v>13</v>
      </c>
      <c r="E9" s="36" t="s">
        <v>902</v>
      </c>
    </row>
    <row r="10" spans="2:6" ht="31.5" thickBot="1" x14ac:dyDescent="0.4">
      <c r="B10" s="134"/>
      <c r="C10" s="48">
        <v>4</v>
      </c>
      <c r="D10" s="35" t="s">
        <v>14</v>
      </c>
      <c r="E10" s="36" t="s">
        <v>903</v>
      </c>
    </row>
    <row r="11" spans="2:6" ht="31.5" thickBot="1" x14ac:dyDescent="0.4">
      <c r="B11" s="134"/>
      <c r="C11" s="48">
        <v>5</v>
      </c>
      <c r="D11" s="35" t="s">
        <v>15</v>
      </c>
      <c r="E11" s="36" t="s">
        <v>904</v>
      </c>
    </row>
    <row r="12" spans="2:6" ht="16.5" thickBot="1" x14ac:dyDescent="0.4">
      <c r="B12" s="135"/>
      <c r="C12" s="48">
        <v>6</v>
      </c>
      <c r="D12" s="35" t="s">
        <v>16</v>
      </c>
      <c r="E12" s="36" t="s">
        <v>905</v>
      </c>
    </row>
    <row r="13" spans="2:6" ht="31.5" thickBot="1" x14ac:dyDescent="0.4">
      <c r="B13" s="133" t="s">
        <v>906</v>
      </c>
      <c r="C13" s="48">
        <v>1</v>
      </c>
      <c r="D13" s="35" t="s">
        <v>17</v>
      </c>
      <c r="E13" s="36" t="s">
        <v>907</v>
      </c>
    </row>
    <row r="14" spans="2:6" ht="31.5" thickBot="1" x14ac:dyDescent="0.4">
      <c r="B14" s="134"/>
      <c r="C14" s="48">
        <v>2</v>
      </c>
      <c r="D14" s="35" t="s">
        <v>18</v>
      </c>
      <c r="E14" s="36" t="s">
        <v>908</v>
      </c>
    </row>
    <row r="15" spans="2:6" ht="46.15" customHeight="1" thickBot="1" x14ac:dyDescent="0.4">
      <c r="B15" s="134"/>
      <c r="C15" s="48">
        <v>3</v>
      </c>
      <c r="D15" s="35" t="s">
        <v>19</v>
      </c>
      <c r="E15" s="36" t="s">
        <v>909</v>
      </c>
    </row>
    <row r="16" spans="2:6" ht="47" thickBot="1" x14ac:dyDescent="0.4">
      <c r="B16" s="134"/>
      <c r="C16" s="48">
        <v>4</v>
      </c>
      <c r="D16" s="35" t="s">
        <v>910</v>
      </c>
      <c r="E16" s="36"/>
    </row>
    <row r="17" spans="2:8" ht="47" thickBot="1" x14ac:dyDescent="0.4">
      <c r="B17" s="133" t="s">
        <v>911</v>
      </c>
      <c r="C17" s="48">
        <v>1</v>
      </c>
      <c r="D17" s="35" t="s">
        <v>21</v>
      </c>
      <c r="E17" s="36" t="s">
        <v>912</v>
      </c>
    </row>
    <row r="18" spans="2:8" ht="16.5" thickBot="1" x14ac:dyDescent="0.4">
      <c r="B18" s="134"/>
      <c r="C18" s="48">
        <v>2</v>
      </c>
      <c r="D18" s="35" t="s">
        <v>22</v>
      </c>
      <c r="E18" s="36" t="s">
        <v>913</v>
      </c>
    </row>
    <row r="19" spans="2:8" ht="31.5" thickBot="1" x14ac:dyDescent="0.4">
      <c r="B19" s="134"/>
      <c r="C19" s="48">
        <v>3</v>
      </c>
      <c r="D19" s="35" t="s">
        <v>914</v>
      </c>
      <c r="E19" s="36" t="s">
        <v>915</v>
      </c>
      <c r="H19" s="49"/>
    </row>
    <row r="20" spans="2:8" ht="31.5" thickBot="1" x14ac:dyDescent="0.4">
      <c r="B20" s="134"/>
      <c r="C20" s="48">
        <v>4</v>
      </c>
      <c r="D20" s="35" t="s">
        <v>24</v>
      </c>
      <c r="E20" s="36" t="s">
        <v>915</v>
      </c>
    </row>
    <row r="21" spans="2:8" ht="31.5" thickBot="1" x14ac:dyDescent="0.4">
      <c r="B21" s="135"/>
      <c r="C21" s="48">
        <v>5</v>
      </c>
      <c r="D21" s="35" t="s">
        <v>25</v>
      </c>
      <c r="E21" s="36" t="s">
        <v>916</v>
      </c>
    </row>
    <row r="22" spans="2:8" ht="15" customHeight="1" x14ac:dyDescent="0.35"/>
    <row r="23" spans="2:8" ht="15.65" customHeight="1" thickBot="1" x14ac:dyDescent="0.4"/>
    <row r="24" spans="2:8" ht="33" customHeight="1" thickBot="1" x14ac:dyDescent="0.4">
      <c r="B24" s="107" t="s">
        <v>892</v>
      </c>
      <c r="C24" s="47" t="s">
        <v>893</v>
      </c>
      <c r="D24" s="146" t="s">
        <v>917</v>
      </c>
      <c r="E24" s="147"/>
    </row>
    <row r="25" spans="2:8" ht="16.5" thickBot="1" x14ac:dyDescent="0.4">
      <c r="B25" s="133" t="s">
        <v>895</v>
      </c>
      <c r="C25" s="48">
        <v>1</v>
      </c>
      <c r="D25" s="39" t="s">
        <v>714</v>
      </c>
      <c r="E25" s="40" t="s">
        <v>918</v>
      </c>
    </row>
    <row r="26" spans="2:8" ht="16.5" thickBot="1" x14ac:dyDescent="0.4">
      <c r="B26" s="134"/>
      <c r="C26" s="48">
        <f>1+C25</f>
        <v>2</v>
      </c>
      <c r="D26" s="35" t="s">
        <v>715</v>
      </c>
      <c r="E26" s="36" t="s">
        <v>897</v>
      </c>
    </row>
    <row r="27" spans="2:8" ht="16.5" thickBot="1" x14ac:dyDescent="0.4">
      <c r="B27" s="135"/>
      <c r="C27" s="48">
        <f t="shared" ref="C27" si="1">1+C26</f>
        <v>3</v>
      </c>
      <c r="D27" s="35" t="s">
        <v>716</v>
      </c>
      <c r="E27" s="36" t="s">
        <v>897</v>
      </c>
    </row>
    <row r="28" spans="2:8" ht="47" thickBot="1" x14ac:dyDescent="0.4">
      <c r="B28" s="133" t="s">
        <v>898</v>
      </c>
      <c r="C28" s="48">
        <v>1</v>
      </c>
      <c r="D28" s="35" t="s">
        <v>717</v>
      </c>
      <c r="E28" s="36" t="s">
        <v>919</v>
      </c>
    </row>
    <row r="29" spans="2:8" ht="31.5" thickBot="1" x14ac:dyDescent="0.4">
      <c r="B29" s="134"/>
      <c r="C29" s="48">
        <v>2</v>
      </c>
      <c r="D29" s="35" t="s">
        <v>718</v>
      </c>
      <c r="E29" s="36" t="s">
        <v>920</v>
      </c>
    </row>
    <row r="30" spans="2:8" ht="31.5" thickBot="1" x14ac:dyDescent="0.4">
      <c r="B30" s="134"/>
      <c r="C30" s="48">
        <v>3</v>
      </c>
      <c r="D30" s="35" t="s">
        <v>719</v>
      </c>
      <c r="E30" s="36" t="s">
        <v>921</v>
      </c>
    </row>
    <row r="31" spans="2:8" ht="16.5" thickBot="1" x14ac:dyDescent="0.4">
      <c r="B31" s="134"/>
      <c r="C31" s="48">
        <v>4</v>
      </c>
      <c r="D31" s="35" t="s">
        <v>720</v>
      </c>
      <c r="E31" s="36" t="s">
        <v>922</v>
      </c>
    </row>
    <row r="32" spans="2:8" ht="31.5" thickBot="1" x14ac:dyDescent="0.4">
      <c r="B32" s="134"/>
      <c r="C32" s="48">
        <v>5</v>
      </c>
      <c r="D32" s="35" t="s">
        <v>721</v>
      </c>
      <c r="E32" s="36" t="s">
        <v>923</v>
      </c>
    </row>
    <row r="33" spans="2:6" ht="16.5" thickBot="1" x14ac:dyDescent="0.4">
      <c r="B33" s="134"/>
      <c r="C33" s="48">
        <v>6</v>
      </c>
      <c r="D33" s="35" t="s">
        <v>722</v>
      </c>
      <c r="E33" s="36" t="s">
        <v>913</v>
      </c>
    </row>
    <row r="34" spans="2:6" ht="31.5" thickBot="1" x14ac:dyDescent="0.4">
      <c r="B34" s="134"/>
      <c r="C34" s="48">
        <v>7</v>
      </c>
      <c r="D34" s="35" t="s">
        <v>723</v>
      </c>
      <c r="E34" s="36" t="s">
        <v>924</v>
      </c>
    </row>
    <row r="35" spans="2:6" ht="171" thickBot="1" x14ac:dyDescent="0.4">
      <c r="B35" s="135"/>
      <c r="C35" s="48">
        <v>8</v>
      </c>
      <c r="D35" s="35" t="s">
        <v>724</v>
      </c>
      <c r="E35" s="36" t="s">
        <v>925</v>
      </c>
      <c r="F35" s="32"/>
    </row>
    <row r="36" spans="2:6" ht="31.5" thickBot="1" x14ac:dyDescent="0.4">
      <c r="B36" s="133" t="s">
        <v>906</v>
      </c>
      <c r="C36" s="48">
        <v>1</v>
      </c>
      <c r="D36" s="35" t="s">
        <v>725</v>
      </c>
      <c r="E36" s="36" t="s">
        <v>926</v>
      </c>
    </row>
    <row r="37" spans="2:6" ht="16.5" thickBot="1" x14ac:dyDescent="0.4">
      <c r="B37" s="134"/>
      <c r="C37" s="48">
        <v>2</v>
      </c>
      <c r="D37" s="35" t="s">
        <v>726</v>
      </c>
      <c r="E37" s="36" t="s">
        <v>927</v>
      </c>
    </row>
    <row r="38" spans="2:6" ht="31.5" thickBot="1" x14ac:dyDescent="0.4">
      <c r="B38" s="135"/>
      <c r="C38" s="48">
        <v>3</v>
      </c>
      <c r="D38" s="35" t="s">
        <v>727</v>
      </c>
      <c r="E38" s="36" t="s">
        <v>928</v>
      </c>
    </row>
    <row r="39" spans="2:6" ht="16.5" thickBot="1" x14ac:dyDescent="0.4">
      <c r="B39" s="133" t="s">
        <v>911</v>
      </c>
      <c r="C39" s="48">
        <v>1</v>
      </c>
      <c r="D39" s="35" t="s">
        <v>929</v>
      </c>
      <c r="E39" s="36" t="s">
        <v>930</v>
      </c>
    </row>
    <row r="40" spans="2:6" ht="57" customHeight="1" thickBot="1" x14ac:dyDescent="0.4">
      <c r="B40" s="134"/>
      <c r="C40" s="48">
        <v>2</v>
      </c>
      <c r="D40" s="35" t="s">
        <v>931</v>
      </c>
      <c r="E40" s="36" t="s">
        <v>932</v>
      </c>
    </row>
    <row r="41" spans="2:6" ht="76.150000000000006" customHeight="1" thickBot="1" x14ac:dyDescent="0.4">
      <c r="B41" s="134"/>
      <c r="C41" s="48">
        <v>3</v>
      </c>
      <c r="D41" s="35" t="s">
        <v>933</v>
      </c>
      <c r="E41" s="36" t="s">
        <v>934</v>
      </c>
    </row>
    <row r="42" spans="2:6" ht="62.5" thickBot="1" x14ac:dyDescent="0.4">
      <c r="B42" s="135"/>
      <c r="C42" s="48">
        <v>4</v>
      </c>
      <c r="D42" s="35" t="s">
        <v>935</v>
      </c>
      <c r="E42" s="36" t="s">
        <v>936</v>
      </c>
    </row>
    <row r="43" spans="2:6" ht="31.5" thickBot="1" x14ac:dyDescent="0.4">
      <c r="B43" s="50" t="s">
        <v>937</v>
      </c>
      <c r="C43" s="48">
        <v>1</v>
      </c>
      <c r="D43" s="35" t="s">
        <v>938</v>
      </c>
      <c r="E43" s="36" t="s">
        <v>732</v>
      </c>
    </row>
    <row r="45" spans="2:6" ht="16" thickBot="1" x14ac:dyDescent="0.4"/>
    <row r="46" spans="2:6" ht="31.15" customHeight="1" thickBot="1" x14ac:dyDescent="0.4">
      <c r="B46" s="107" t="s">
        <v>892</v>
      </c>
      <c r="C46" s="47" t="s">
        <v>893</v>
      </c>
      <c r="D46" s="146" t="s">
        <v>939</v>
      </c>
      <c r="E46" s="147"/>
    </row>
    <row r="47" spans="2:6" ht="16.5" thickBot="1" x14ac:dyDescent="0.4">
      <c r="B47" s="133" t="s">
        <v>895</v>
      </c>
      <c r="C47" s="48">
        <v>1</v>
      </c>
      <c r="D47" s="35" t="s">
        <v>8</v>
      </c>
      <c r="E47" s="36" t="s">
        <v>940</v>
      </c>
    </row>
    <row r="48" spans="2:6" ht="16.5" thickBot="1" x14ac:dyDescent="0.4">
      <c r="B48" s="134"/>
      <c r="C48" s="48">
        <f>1+C47</f>
        <v>2</v>
      </c>
      <c r="D48" s="35" t="s">
        <v>941</v>
      </c>
      <c r="E48" s="36" t="s">
        <v>942</v>
      </c>
    </row>
    <row r="49" spans="2:6" ht="16.5" thickBot="1" x14ac:dyDescent="0.4">
      <c r="B49" s="135"/>
      <c r="C49" s="48">
        <f t="shared" ref="C49" si="2">1+C48</f>
        <v>3</v>
      </c>
      <c r="D49" s="35" t="s">
        <v>943</v>
      </c>
      <c r="E49" s="36" t="s">
        <v>942</v>
      </c>
    </row>
    <row r="50" spans="2:6" ht="78" thickBot="1" x14ac:dyDescent="0.4">
      <c r="B50" s="133" t="s">
        <v>898</v>
      </c>
      <c r="C50" s="48">
        <v>1</v>
      </c>
      <c r="D50" s="35" t="s">
        <v>899</v>
      </c>
      <c r="E50" s="36" t="s">
        <v>944</v>
      </c>
    </row>
    <row r="51" spans="2:6" ht="16.5" thickBot="1" x14ac:dyDescent="0.4">
      <c r="B51" s="135"/>
      <c r="C51" s="48">
        <v>2</v>
      </c>
      <c r="D51" s="35" t="s">
        <v>16</v>
      </c>
      <c r="E51" s="36" t="s">
        <v>905</v>
      </c>
    </row>
    <row r="52" spans="2:6" ht="34.9" customHeight="1" x14ac:dyDescent="0.35">
      <c r="D52" s="144" t="s">
        <v>945</v>
      </c>
      <c r="E52" s="145"/>
    </row>
    <row r="54" spans="2:6" ht="16" thickBot="1" x14ac:dyDescent="0.4"/>
    <row r="55" spans="2:6" ht="29.5" customHeight="1" thickBot="1" x14ac:dyDescent="0.4">
      <c r="D55" s="148" t="s">
        <v>946</v>
      </c>
      <c r="E55" s="149" t="s">
        <v>947</v>
      </c>
      <c r="F55" s="43" t="s">
        <v>948</v>
      </c>
    </row>
    <row r="56" spans="2:6" x14ac:dyDescent="0.35">
      <c r="D56" s="35" t="s">
        <v>251</v>
      </c>
      <c r="E56" s="41" t="s">
        <v>949</v>
      </c>
      <c r="F56" s="36"/>
    </row>
    <row r="57" spans="2:6" x14ac:dyDescent="0.35">
      <c r="D57" s="35" t="s">
        <v>66</v>
      </c>
      <c r="E57" s="41" t="s">
        <v>950</v>
      </c>
      <c r="F57" s="36"/>
    </row>
    <row r="58" spans="2:6" ht="31" x14ac:dyDescent="0.35">
      <c r="D58" s="35" t="s">
        <v>90</v>
      </c>
      <c r="E58" s="41" t="s">
        <v>951</v>
      </c>
      <c r="F58" s="36" t="s">
        <v>952</v>
      </c>
    </row>
    <row r="59" spans="2:6" x14ac:dyDescent="0.35">
      <c r="D59" s="35" t="s">
        <v>47</v>
      </c>
      <c r="E59" s="41" t="s">
        <v>953</v>
      </c>
      <c r="F59" s="36" t="s">
        <v>954</v>
      </c>
    </row>
    <row r="60" spans="2:6" x14ac:dyDescent="0.35">
      <c r="D60" s="35" t="s">
        <v>86</v>
      </c>
      <c r="E60" s="41" t="s">
        <v>955</v>
      </c>
      <c r="F60" s="36" t="s">
        <v>956</v>
      </c>
    </row>
    <row r="61" spans="2:6" ht="31.5" thickBot="1" x14ac:dyDescent="0.4">
      <c r="D61" s="37" t="s">
        <v>957</v>
      </c>
      <c r="E61" s="42" t="s">
        <v>958</v>
      </c>
      <c r="F61" s="38" t="s">
        <v>959</v>
      </c>
    </row>
    <row r="62" spans="2:6" ht="30.65" customHeight="1" thickBot="1" x14ac:dyDescent="0.4">
      <c r="D62" s="139" t="s">
        <v>960</v>
      </c>
      <c r="E62" s="140"/>
      <c r="F62" s="141"/>
    </row>
    <row r="66" spans="2:5" ht="16" thickBot="1" x14ac:dyDescent="0.4"/>
    <row r="67" spans="2:5" ht="33.65" customHeight="1" thickBot="1" x14ac:dyDescent="0.4">
      <c r="B67" s="107" t="s">
        <v>892</v>
      </c>
      <c r="C67" s="47" t="s">
        <v>893</v>
      </c>
      <c r="D67" s="142" t="s">
        <v>961</v>
      </c>
      <c r="E67" s="143"/>
    </row>
    <row r="68" spans="2:5" ht="47" thickBot="1" x14ac:dyDescent="0.4">
      <c r="B68" s="133" t="s">
        <v>895</v>
      </c>
      <c r="C68" s="48">
        <v>1</v>
      </c>
      <c r="D68" s="35" t="s">
        <v>962</v>
      </c>
      <c r="E68" s="36" t="s">
        <v>963</v>
      </c>
    </row>
    <row r="69" spans="2:5" ht="16.5" thickBot="1" x14ac:dyDescent="0.4">
      <c r="B69" s="135"/>
      <c r="C69" s="48">
        <f>1+C68</f>
        <v>2</v>
      </c>
      <c r="D69" s="35" t="s">
        <v>802</v>
      </c>
      <c r="E69" s="36" t="s">
        <v>964</v>
      </c>
    </row>
    <row r="70" spans="2:5" ht="47" thickBot="1" x14ac:dyDescent="0.4">
      <c r="B70" s="133" t="s">
        <v>898</v>
      </c>
      <c r="C70" s="48">
        <v>1</v>
      </c>
      <c r="D70" s="35" t="s">
        <v>803</v>
      </c>
      <c r="E70" s="36" t="s">
        <v>965</v>
      </c>
    </row>
    <row r="71" spans="2:5" ht="69.650000000000006" customHeight="1" thickBot="1" x14ac:dyDescent="0.4">
      <c r="B71" s="135"/>
      <c r="C71" s="48">
        <v>2</v>
      </c>
      <c r="D71" s="35" t="s">
        <v>966</v>
      </c>
      <c r="E71" s="36" t="s">
        <v>967</v>
      </c>
    </row>
    <row r="72" spans="2:5" ht="31.5" thickBot="1" x14ac:dyDescent="0.4">
      <c r="B72" s="133" t="s">
        <v>906</v>
      </c>
      <c r="C72" s="48">
        <v>1</v>
      </c>
      <c r="D72" s="35" t="s">
        <v>805</v>
      </c>
      <c r="E72" s="36" t="s">
        <v>968</v>
      </c>
    </row>
    <row r="73" spans="2:5" ht="31.5" thickBot="1" x14ac:dyDescent="0.4">
      <c r="B73" s="134"/>
      <c r="C73" s="48">
        <v>2</v>
      </c>
      <c r="D73" s="35" t="s">
        <v>806</v>
      </c>
      <c r="E73" s="36" t="s">
        <v>969</v>
      </c>
    </row>
    <row r="74" spans="2:5" ht="62.5" thickBot="1" x14ac:dyDescent="0.4">
      <c r="B74" s="134"/>
      <c r="C74" s="48">
        <v>3</v>
      </c>
      <c r="D74" s="35" t="s">
        <v>807</v>
      </c>
      <c r="E74" s="36" t="s">
        <v>970</v>
      </c>
    </row>
    <row r="75" spans="2:5" ht="37.9" customHeight="1" thickBot="1" x14ac:dyDescent="0.4">
      <c r="B75" s="135"/>
      <c r="C75" s="48">
        <v>4</v>
      </c>
      <c r="D75" s="37" t="s">
        <v>971</v>
      </c>
      <c r="E75" s="38" t="s">
        <v>972</v>
      </c>
    </row>
    <row r="76" spans="2:5" ht="140.65" customHeight="1" thickBot="1" x14ac:dyDescent="0.4">
      <c r="B76" s="51"/>
      <c r="C76" s="139" t="s">
        <v>973</v>
      </c>
      <c r="D76" s="140"/>
      <c r="E76" s="141"/>
    </row>
    <row r="77" spans="2:5" ht="16" x14ac:dyDescent="0.35">
      <c r="B77" s="51"/>
    </row>
    <row r="78" spans="2:5" ht="16" x14ac:dyDescent="0.35">
      <c r="B78" s="51"/>
    </row>
    <row r="79" spans="2:5" x14ac:dyDescent="0.35">
      <c r="B79" s="33"/>
    </row>
  </sheetData>
  <mergeCells count="21">
    <mergeCell ref="C76:E76"/>
    <mergeCell ref="D67:E67"/>
    <mergeCell ref="D62:F62"/>
    <mergeCell ref="D52:E52"/>
    <mergeCell ref="D3:E3"/>
    <mergeCell ref="D24:E24"/>
    <mergeCell ref="D46:E46"/>
    <mergeCell ref="D55:E55"/>
    <mergeCell ref="B13:B16"/>
    <mergeCell ref="B17:B21"/>
    <mergeCell ref="B4:B6"/>
    <mergeCell ref="B7:B12"/>
    <mergeCell ref="B25:B27"/>
    <mergeCell ref="B28:B35"/>
    <mergeCell ref="B36:B38"/>
    <mergeCell ref="B39:B42"/>
    <mergeCell ref="B72:B75"/>
    <mergeCell ref="B47:B49"/>
    <mergeCell ref="B50:B51"/>
    <mergeCell ref="B68:B69"/>
    <mergeCell ref="B70:B71"/>
  </mergeCells>
  <pageMargins left="0.7" right="0.7" top="0.75" bottom="0.75" header="0.3" footer="0.3"/>
  <pageSetup paperSize="9" scale="68" fitToHeight="0" orientation="landscape" horizontalDpi="1200" verticalDpi="1200"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7490577-141e-4985-ab75-9238cac3ca4f">
      <UserInfo>
        <DisplayName>Andrew Calvert</DisplayName>
        <AccountId>334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A1DAC186594A4A980E955571A8D3BD" ma:contentTypeVersion="4" ma:contentTypeDescription="Create a new document." ma:contentTypeScope="" ma:versionID="f4376baacdf0717e9a7da428b29accb2">
  <xsd:schema xmlns:xsd="http://www.w3.org/2001/XMLSchema" xmlns:xs="http://www.w3.org/2001/XMLSchema" xmlns:p="http://schemas.microsoft.com/office/2006/metadata/properties" xmlns:ns2="17490577-141e-4985-ab75-9238cac3ca4f" xmlns:ns3="c09b8e3a-bf4a-484d-8f3b-07536f6a1cff" targetNamespace="http://schemas.microsoft.com/office/2006/metadata/properties" ma:root="true" ma:fieldsID="ff4534745db3a36e3bffc787a961c198" ns2:_="" ns3:_="">
    <xsd:import namespace="17490577-141e-4985-ab75-9238cac3ca4f"/>
    <xsd:import namespace="c09b8e3a-bf4a-484d-8f3b-07536f6a1c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0577-141e-4985-ab75-9238cac3ca4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9b8e3a-bf4a-484d-8f3b-07536f6a1c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28BEAD-57FB-4B39-8C84-067D25516E67}">
  <ds:schemaRefs>
    <ds:schemaRef ds:uri="http://purl.org/dc/dcmitype/"/>
    <ds:schemaRef ds:uri="64c4c8c9-7092-404a-9d86-dbd9cb4bc6a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041cf9dd-099b-4ad4-95b1-eaa732a0ad40"/>
    <ds:schemaRef ds:uri="http://www.w3.org/XML/1998/namespace"/>
  </ds:schemaRefs>
</ds:datastoreItem>
</file>

<file path=customXml/itemProps2.xml><?xml version="1.0" encoding="utf-8"?>
<ds:datastoreItem xmlns:ds="http://schemas.openxmlformats.org/officeDocument/2006/customXml" ds:itemID="{053A614C-DC17-45D3-9F9E-245D332C0FA7}"/>
</file>

<file path=customXml/itemProps3.xml><?xml version="1.0" encoding="utf-8"?>
<ds:datastoreItem xmlns:ds="http://schemas.openxmlformats.org/officeDocument/2006/customXml" ds:itemID="{A13CE90A-412C-4B9B-8ADD-D4889BA94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Contact information</vt:lpstr>
      <vt:lpstr>WwTW</vt:lpstr>
      <vt:lpstr>Small WwTw</vt:lpstr>
      <vt:lpstr> STC</vt:lpstr>
      <vt:lpstr>Contracts</vt:lpstr>
      <vt:lpstr> Definitions </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Kirstin Hutchinson</cp:lastModifiedBy>
  <cp:revision/>
  <dcterms:created xsi:type="dcterms:W3CDTF">2016-08-05T14:56:21Z</dcterms:created>
  <dcterms:modified xsi:type="dcterms:W3CDTF">2020-07-03T09:57:17Z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0x01010005A1DAC186594A4A980E955571A8D3BD</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SIP_Label_0fadc02d-b84c-4fcd-86e1-6d5a6eea3ef1_Enabled">
    <vt:lpwstr>True</vt:lpwstr>
  </property>
  <property fmtid="{D5CDD505-2E9C-101B-9397-08002B2CF9AE}" pid="9" name="MSIP_Label_0fadc02d-b84c-4fcd-86e1-6d5a6eea3ef1_SiteId">
    <vt:lpwstr>92ebd22d-0a9c-4516-a68f-ba966853a8f3</vt:lpwstr>
  </property>
  <property fmtid="{D5CDD505-2E9C-101B-9397-08002B2CF9AE}" pid="10" name="MSIP_Label_0fadc02d-b84c-4fcd-86e1-6d5a6eea3ef1_Owner">
    <vt:lpwstr>hutchink@yw.co.uk</vt:lpwstr>
  </property>
  <property fmtid="{D5CDD505-2E9C-101B-9397-08002B2CF9AE}" pid="11" name="MSIP_Label_0fadc02d-b84c-4fcd-86e1-6d5a6eea3ef1_SetDate">
    <vt:lpwstr>2019-07-07T12:32:52.9732523Z</vt:lpwstr>
  </property>
  <property fmtid="{D5CDD505-2E9C-101B-9397-08002B2CF9AE}" pid="12" name="MSIP_Label_0fadc02d-b84c-4fcd-86e1-6d5a6eea3ef1_Name">
    <vt:lpwstr>Public</vt:lpwstr>
  </property>
  <property fmtid="{D5CDD505-2E9C-101B-9397-08002B2CF9AE}" pid="13" name="MSIP_Label_0fadc02d-b84c-4fcd-86e1-6d5a6eea3ef1_Application">
    <vt:lpwstr>Microsoft Azure Information Protection</vt:lpwstr>
  </property>
  <property fmtid="{D5CDD505-2E9C-101B-9397-08002B2CF9AE}" pid="14" name="MSIP_Label_0fadc02d-b84c-4fcd-86e1-6d5a6eea3ef1_ActionId">
    <vt:lpwstr>491b7981-d743-44f9-8421-c0a3e0c55237</vt:lpwstr>
  </property>
  <property fmtid="{D5CDD505-2E9C-101B-9397-08002B2CF9AE}" pid="15" name="MSIP_Label_0fadc02d-b84c-4fcd-86e1-6d5a6eea3ef1_Extended_MSFT_Method">
    <vt:lpwstr>Manual</vt:lpwstr>
  </property>
  <property fmtid="{D5CDD505-2E9C-101B-9397-08002B2CF9AE}" pid="16" name="Sensitivity">
    <vt:lpwstr>Public</vt:lpwstr>
  </property>
</Properties>
</file>