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lewandow\Desktop\"/>
    </mc:Choice>
  </mc:AlternateContent>
  <xr:revisionPtr revIDLastSave="0" documentId="8_{D1D5D30F-04FB-4F58-9CBB-A6019550B421}" xr6:coauthVersionLast="47" xr6:coauthVersionMax="47" xr10:uidLastSave="{00000000-0000-0000-0000-000000000000}"/>
  <bookViews>
    <workbookView xWindow="-120" yWindow="-120" windowWidth="29040" windowHeight="15840" activeTab="1" xr2:uid="{00000000-000D-0000-FFFF-FFFF0000000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12" l="1"/>
  <c r="D4" i="20" l="1"/>
  <c r="D3" i="20"/>
  <c r="D4" i="19"/>
  <c r="D3" i="19"/>
  <c r="B8" i="19"/>
  <c r="B9" i="19" s="1"/>
  <c r="B10" i="19" s="1"/>
  <c r="B11" i="19" s="1"/>
  <c r="D4" i="18"/>
  <c r="D3" i="18"/>
  <c r="D4" i="17"/>
  <c r="D3" i="17"/>
  <c r="D4" i="16"/>
  <c r="D3" i="16"/>
  <c r="B8" i="16"/>
  <c r="B9" i="16" s="1"/>
  <c r="B10" i="16" s="1"/>
  <c r="B11" i="16" s="1"/>
  <c r="D4" i="15"/>
  <c r="D3" i="15"/>
  <c r="B37" i="15"/>
  <c r="B38" i="15" s="1"/>
  <c r="B39" i="15" s="1"/>
  <c r="B40" i="15" s="1"/>
  <c r="B41" i="15" s="1"/>
  <c r="B42" i="15" s="1"/>
  <c r="B43" i="15" s="1"/>
  <c r="B44" i="15" s="1"/>
  <c r="B45" i="15" s="1"/>
  <c r="B46" i="15" s="1"/>
  <c r="B47" i="15" s="1"/>
  <c r="B48" i="15" s="1"/>
  <c r="B49" i="15" s="1"/>
  <c r="B50" i="15" s="1"/>
  <c r="D4" i="14"/>
  <c r="D3" i="14"/>
  <c r="B28" i="14"/>
  <c r="B29" i="14" s="1"/>
  <c r="B30" i="14" s="1"/>
  <c r="B31" i="14" s="1"/>
  <c r="B32" i="14" s="1"/>
  <c r="B8" i="14"/>
  <c r="B9" i="14" s="1"/>
  <c r="B10" i="14" s="1"/>
  <c r="B11" i="14" s="1"/>
  <c r="B12" i="14" s="1"/>
  <c r="D4" i="12" l="1"/>
  <c r="C1" i="2" l="1"/>
  <c r="D1" i="3" l="1"/>
  <c r="AN2" i="20" l="1"/>
</calcChain>
</file>

<file path=xl/sharedStrings.xml><?xml version="1.0" encoding="utf-8"?>
<sst xmlns="http://schemas.openxmlformats.org/spreadsheetml/2006/main" count="1621" uniqueCount="765">
  <si>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</si>
  <si>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</si>
  <si>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</si>
  <si>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</si>
  <si>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</si>
  <si>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</si>
  <si>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</si>
  <si>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</si>
  <si>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Geographical Information System (GIS) shapefile of water resources zone boundary file reference (hyperlink)</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</si>
  <si>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</si>
  <si>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</si>
  <si>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</si>
  <si>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</si>
  <si>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</si>
  <si>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</si>
  <si>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</si>
  <si>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</si>
  <si>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</si>
  <si>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</si>
  <si>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</si>
  <si>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</si>
  <si>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</si>
  <si>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</si>
  <si>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</si>
  <si>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</si>
  <si>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</si>
  <si>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</si>
  <si>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</si>
  <si>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</si>
  <si>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</si>
  <si>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</si>
  <si>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</si>
  <si>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</si>
  <si>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</si>
  <si>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</si>
  <si>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</si>
  <si>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</si>
  <si>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</si>
  <si>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</si>
  <si>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</si>
  <si>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</si>
  <si>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</si>
  <si>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</si>
  <si>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</si>
  <si>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</si>
  <si>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</si>
  <si>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</si>
  <si>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</si>
  <si>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</si>
  <si>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</si>
  <si>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</si>
  <si>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</si>
  <si>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</si>
  <si>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</si>
  <si>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</si>
  <si>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</si>
  <si>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</si>
  <si>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</si>
  <si>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</si>
  <si>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</si>
  <si>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</si>
  <si>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</si>
  <si>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</si>
  <si>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</si>
  <si>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</si>
  <si>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</si>
  <si>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</si>
  <si>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</si>
  <si>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</si>
  <si>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</si>
  <si>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</si>
  <si>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</si>
  <si>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</si>
  <si>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</si>
  <si>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</si>
  <si>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</si>
  <si>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</si>
  <si>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</si>
  <si>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</si>
  <si>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</si>
  <si>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</si>
  <si>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</si>
  <si>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</si>
  <si>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</si>
  <si>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</si>
  <si>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</si>
  <si>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</si>
  <si>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</si>
  <si>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</si>
  <si>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</si>
  <si>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</si>
  <si>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</si>
  <si>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</si>
  <si>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</si>
  <si>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</si>
  <si>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</si>
  <si>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</si>
  <si>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</si>
  <si>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</si>
  <si>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</si>
  <si>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</si>
  <si>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</si>
  <si>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</si>
  <si>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</si>
  <si>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</si>
  <si>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</si>
  <si>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</si>
  <si>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</si>
  <si>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</si>
  <si>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</si>
  <si>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</si>
  <si>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</si>
  <si>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</si>
  <si>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</si>
  <si>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</si>
  <si>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</si>
  <si>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</si>
  <si>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</si>
  <si>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</si>
  <si>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</si>
  <si>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</si>
  <si>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</si>
  <si>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</si>
  <si>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</si>
  <si>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</si>
  <si>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</si>
  <si>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</si>
  <si>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</si>
  <si>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</si>
  <si>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</si>
  <si>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</si>
  <si>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</si>
  <si>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</si>
  <si>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</si>
  <si>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</si>
  <si>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</si>
  <si>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</si>
  <si>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</si>
  <si>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</si>
  <si>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</si>
  <si>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</si>
  <si>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</si>
  <si>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</si>
  <si>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</si>
  <si>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</si>
  <si>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</si>
  <si>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</si>
  <si>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</si>
  <si>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</si>
  <si>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</si>
  <si>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</si>
  <si>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</si>
  <si>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</si>
  <si>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</si>
  <si>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</si>
  <si>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</si>
  <si>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</si>
  <si>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</si>
  <si>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</si>
  <si>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</si>
  <si>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</si>
  <si>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</si>
  <si>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</si>
  <si>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</si>
  <si>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</si>
  <si>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</si>
  <si>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</si>
  <si>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</si>
  <si>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</si>
  <si>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</si>
  <si>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</si>
  <si>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</si>
  <si>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</si>
  <si>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</si>
  <si>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</si>
  <si>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</si>
  <si>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</si>
  <si>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</si>
  <si>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</si>
  <si>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</si>
  <si>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</si>
  <si>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</si>
  <si>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</si>
  <si>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</si>
  <si>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</si>
  <si>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</si>
  <si>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</si>
  <si>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</si>
  <si>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</si>
  <si>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</si>
  <si>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</si>
  <si>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</si>
  <si>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</si>
  <si>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</si>
  <si>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</si>
  <si>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</si>
  <si>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</si>
  <si>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</si>
  <si>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</si>
  <si>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</si>
  <si>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</si>
  <si>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</si>
  <si>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</si>
  <si>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</si>
  <si>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</si>
  <si>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</si>
  <si>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</si>
  <si>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</si>
  <si>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</si>
  <si>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</si>
  <si>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</si>
  <si>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</si>
  <si>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</si>
  <si>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</si>
  <si>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</si>
  <si>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</si>
  <si>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</si>
  <si>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</si>
  <si>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</si>
  <si>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</si>
  <si>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</si>
  <si>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</si>
  <si>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</si>
  <si>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</si>
  <si>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</si>
  <si>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</si>
  <si>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</si>
  <si>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</si>
  <si>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</si>
  <si>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</si>
  <si>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</si>
  <si>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</si>
  <si>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</si>
  <si>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</si>
  <si>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</si>
  <si>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</si>
  <si>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</si>
  <si>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</si>
  <si>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</si>
  <si>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</si>
  <si>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</si>
  <si>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</si>
  <si>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</si>
  <si>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</si>
  <si>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</si>
  <si>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</si>
  <si>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</si>
  <si>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</si>
  <si>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</si>
  <si>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</si>
  <si>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</si>
  <si>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</si>
  <si>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</si>
  <si>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</si>
  <si>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</si>
  <si>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</si>
  <si>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</si>
  <si>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</si>
  <si>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</si>
  <si>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</si>
  <si>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</si>
  <si>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</si>
  <si>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</si>
  <si>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</si>
  <si>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</si>
  <si>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</si>
  <si>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</si>
  <si>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</si>
  <si>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</si>
  <si>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</si>
  <si>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</si>
  <si>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</si>
  <si>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</si>
  <si>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</si>
  <si>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</si>
  <si>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</si>
  <si>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</si>
  <si>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</si>
  <si>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</si>
  <si>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</si>
  <si>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</si>
  <si>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</si>
  <si>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</si>
  <si>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</si>
  <si>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</si>
  <si>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</si>
  <si>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</si>
  <si>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</si>
  <si>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</si>
  <si>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</si>
  <si>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</si>
  <si>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</si>
  <si>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</si>
  <si>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</si>
  <si>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</si>
  <si>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</si>
  <si>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</si>
  <si>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</si>
  <si>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</si>
  <si>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</si>
  <si>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</si>
  <si>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</si>
  <si>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</si>
  <si>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</si>
  <si>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</si>
  <si>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</si>
  <si>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</si>
  <si>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</si>
  <si>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</si>
  <si>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</si>
  <si>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</si>
  <si>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</si>
  <si>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</si>
  <si>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</si>
  <si>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</si>
  <si>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</si>
  <si>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</si>
  <si>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</si>
  <si>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</si>
  <si>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</si>
  <si>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</si>
  <si>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</si>
  <si>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</si>
  <si>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</si>
  <si>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</si>
  <si>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</si>
  <si>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</si>
  <si>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</si>
  <si>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</si>
  <si>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</si>
  <si>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</si>
  <si>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</si>
  <si>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</si>
  <si>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</si>
  <si>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</si>
  <si>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</si>
  <si>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</si>
  <si>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</si>
  <si>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</si>
  <si>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</si>
  <si>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</si>
  <si>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</si>
  <si>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</si>
  <si>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</si>
  <si>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</si>
  <si>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</si>
  <si>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</si>
  <si>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</si>
  <si>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 xml:space="preserve">Summary key cause of supply constraint (Hydrological / Licence / Asset)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</si>
  <si>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</si>
  <si>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</si>
  <si>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</si>
  <si>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</si>
  <si>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</si>
  <si>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</si>
  <si>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</si>
  <si>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</si>
  <si>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</si>
  <si>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</si>
  <si>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</si>
  <si>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</si>
  <si>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</si>
  <si>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</si>
  <si>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</si>
  <si>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</si>
  <si>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</si>
  <si>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</si>
  <si>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</si>
  <si>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</si>
  <si>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</si>
  <si>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</si>
  <si>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</si>
  <si>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</si>
  <si>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</si>
  <si>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</si>
  <si>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</si>
  <si>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</si>
  <si>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</si>
  <si>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</si>
  <si>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</si>
  <si>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</si>
  <si>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</si>
  <si>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</si>
  <si>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</si>
  <si>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</si>
  <si>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</si>
  <si>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</si>
  <si>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</si>
  <si>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Yorkshire Water</t>
  </si>
  <si>
    <t>1 in 25</t>
  </si>
  <si>
    <t>1 in 80</t>
  </si>
  <si>
    <t>1 in 500</t>
  </si>
  <si>
    <t>2035/36</t>
  </si>
  <si>
    <t>Low (2.74%)</t>
  </si>
  <si>
    <t>Dry Year Annual Average</t>
  </si>
  <si>
    <t>Supply Dales from the Tees - raw 2</t>
  </si>
  <si>
    <t>Ouse Raw Water Transfer 60Ml/d</t>
  </si>
  <si>
    <t>Ouse Raw Water Transfer 40Ml/d</t>
  </si>
  <si>
    <t>Increased River Ouse pump storage capacity</t>
  </si>
  <si>
    <t>River Ouse water treatment works extension</t>
  </si>
  <si>
    <t>Aquifer Storage and Recovery Scheme 1</t>
  </si>
  <si>
    <t>South Yorkshire Groundwater Option 1</t>
  </si>
  <si>
    <t>North Yorkshire Groundwater Option</t>
  </si>
  <si>
    <t>East Yorkshire Groundwater Option 1</t>
  </si>
  <si>
    <t>Dam Raising Option 1</t>
  </si>
  <si>
    <t>Dam Raising Option 3</t>
  </si>
  <si>
    <t>Dam Raising Option 4</t>
  </si>
  <si>
    <t>River Aire Abstraction option 1</t>
  </si>
  <si>
    <t>River Aire Abstraction option 3</t>
  </si>
  <si>
    <t>Reuse abandoned third party GW source option 1</t>
  </si>
  <si>
    <t>Reuse abandoned third party GW source option 2</t>
  </si>
  <si>
    <t>Reuse abandoned third party GW source option 3</t>
  </si>
  <si>
    <t>Reuse abandoned third party GW source option 4</t>
  </si>
  <si>
    <t>East Yorkshire Groundwater Option 2</t>
  </si>
  <si>
    <t>Supply Dales from the Tees - raw 1</t>
  </si>
  <si>
    <t>Tees - Ouse Pipeline Option 1 - Phase 1</t>
  </si>
  <si>
    <t>Tees - Ouse Pipeline Option 1 - Phase 2</t>
  </si>
  <si>
    <t>Tees - Ouse Pipeline Option 1 - Phase 3</t>
  </si>
  <si>
    <t>Supply Dales from the Tees - treated</t>
  </si>
  <si>
    <t>Transfer from UU Option 4</t>
  </si>
  <si>
    <t>Reduction in WTW process losses Option 2</t>
  </si>
  <si>
    <t>Reduction in WTW process losses Option 1</t>
  </si>
  <si>
    <t>Reduction in WTW process losses Option 4</t>
  </si>
  <si>
    <t>Reduction in WTW process losses Option 3</t>
  </si>
  <si>
    <t>Domestic customer audits and retrofit phase 1</t>
  </si>
  <si>
    <t>Domestic customer audits and retrofit phase 2</t>
  </si>
  <si>
    <t>Domestic customer audits and retrofit phase 3</t>
  </si>
  <si>
    <t>Domestic customer audits and retrofit phase 4</t>
  </si>
  <si>
    <t>Domestic customer audits and retrofit phase 5</t>
  </si>
  <si>
    <t>Metering (domestic meter optants)</t>
  </si>
  <si>
    <t>Metering on change of occupancy AMP7</t>
  </si>
  <si>
    <t>Metering on change of occupancy AMP8</t>
  </si>
  <si>
    <t>Metering on change of occupancy AMP10</t>
  </si>
  <si>
    <t>Metering on change of occupancy AMP11</t>
  </si>
  <si>
    <t>Commercial audits and retrofit - YW pays phase 1</t>
  </si>
  <si>
    <t>Commercial audits and retrofit - YW pays phase 2</t>
  </si>
  <si>
    <t>Commercial audits and retrofit - YW pays phase 3</t>
  </si>
  <si>
    <t>Commercial audits and retrofit - YW pays phase 4</t>
  </si>
  <si>
    <t>Commercial audits and retrofit - YW pays phase 5</t>
  </si>
  <si>
    <t>Smart metering AMP8</t>
  </si>
  <si>
    <t>Smart metering AMP9</t>
  </si>
  <si>
    <t>Smart metering AMP10</t>
  </si>
  <si>
    <t>Smart metering AMP11</t>
  </si>
  <si>
    <t>R50</t>
  </si>
  <si>
    <t>R56a</t>
  </si>
  <si>
    <t>R56b</t>
  </si>
  <si>
    <t>R56c</t>
  </si>
  <si>
    <t>R2</t>
  </si>
  <si>
    <t>R2b</t>
  </si>
  <si>
    <t>R3</t>
  </si>
  <si>
    <t>R1a</t>
  </si>
  <si>
    <t>R5</t>
  </si>
  <si>
    <t>R6</t>
  </si>
  <si>
    <t>R9</t>
  </si>
  <si>
    <t>R12</t>
  </si>
  <si>
    <t>R21</t>
  </si>
  <si>
    <t>R23</t>
  </si>
  <si>
    <t>R24</t>
  </si>
  <si>
    <t>R29</t>
  </si>
  <si>
    <t>R35</t>
  </si>
  <si>
    <t>R37</t>
  </si>
  <si>
    <t>R16</t>
  </si>
  <si>
    <t>R17</t>
  </si>
  <si>
    <t>R18</t>
  </si>
  <si>
    <t>R19</t>
  </si>
  <si>
    <t>R13</t>
  </si>
  <si>
    <t>R49</t>
  </si>
  <si>
    <t>R54a</t>
  </si>
  <si>
    <t>R54b</t>
  </si>
  <si>
    <t>R54c</t>
  </si>
  <si>
    <t>R58</t>
  </si>
  <si>
    <t>R51</t>
  </si>
  <si>
    <t>R59</t>
  </si>
  <si>
    <t>P2</t>
  </si>
  <si>
    <t>P1</t>
  </si>
  <si>
    <t>P4</t>
  </si>
  <si>
    <t>P3</t>
  </si>
  <si>
    <t>C1a</t>
  </si>
  <si>
    <t>C1b</t>
  </si>
  <si>
    <t>C1c</t>
  </si>
  <si>
    <t>C1d</t>
  </si>
  <si>
    <t>C1e</t>
  </si>
  <si>
    <t>C2</t>
  </si>
  <si>
    <t>C4a</t>
  </si>
  <si>
    <t>C4b</t>
  </si>
  <si>
    <t>C4d</t>
  </si>
  <si>
    <t>C4e</t>
  </si>
  <si>
    <t>C6a</t>
  </si>
  <si>
    <t>C6b</t>
  </si>
  <si>
    <t>C6c</t>
  </si>
  <si>
    <t>C6d</t>
  </si>
  <si>
    <t>C6e</t>
  </si>
  <si>
    <t>D4c</t>
  </si>
  <si>
    <t>C5a</t>
  </si>
  <si>
    <t>C5b</t>
  </si>
  <si>
    <t>C5c</t>
  </si>
  <si>
    <t>C5d</t>
  </si>
  <si>
    <t>D4a</t>
  </si>
  <si>
    <t>D4b</t>
  </si>
  <si>
    <t>SW new</t>
  </si>
  <si>
    <t>SW enhancement</t>
  </si>
  <si>
    <t>Water treatment works capacity increase</t>
  </si>
  <si>
    <t>Aquifer recharge</t>
  </si>
  <si>
    <t>Conjunctive use</t>
  </si>
  <si>
    <t>GW enhancement</t>
  </si>
  <si>
    <t>Reservoir enlargement</t>
  </si>
  <si>
    <t>GW new</t>
  </si>
  <si>
    <t>Bulk supply</t>
  </si>
  <si>
    <t>Other leakage control</t>
  </si>
  <si>
    <t>Active leakage management</t>
  </si>
  <si>
    <t>Water treatment works loss recovery</t>
  </si>
  <si>
    <t>Household water audit</t>
  </si>
  <si>
    <t>Metering optants</t>
  </si>
  <si>
    <t>Metering change of occupancy</t>
  </si>
  <si>
    <t>Commercial water audit</t>
  </si>
  <si>
    <t>Supply pipe repairs / replacement</t>
  </si>
  <si>
    <t>Metering other selective</t>
  </si>
  <si>
    <t>N</t>
  </si>
  <si>
    <t>Y</t>
  </si>
  <si>
    <t>Grid SWZ</t>
  </si>
  <si>
    <t>0.3Ml/d from the use of demand reductions  (TUBs and drought orders).  Supply side drought orders result in increased reservoir stocks, but do not offer a direct yield increase.</t>
  </si>
  <si>
    <t>Scheme 21</t>
  </si>
  <si>
    <t>Scheme 22</t>
  </si>
  <si>
    <t>Scheme 23</t>
  </si>
  <si>
    <t>Scheme 24</t>
  </si>
  <si>
    <t>Scheme 25</t>
  </si>
  <si>
    <t>Scheme 26</t>
  </si>
  <si>
    <t>Scheme 27</t>
  </si>
  <si>
    <t>Scheme 28</t>
  </si>
  <si>
    <t>Scheme 29</t>
  </si>
  <si>
    <t>Scheme 30</t>
  </si>
  <si>
    <t>Scheme 31</t>
  </si>
  <si>
    <t>Scheme 32</t>
  </si>
  <si>
    <t>Scheme 33</t>
  </si>
  <si>
    <t>Scheme 34</t>
  </si>
  <si>
    <t>Scheme 35</t>
  </si>
  <si>
    <t>Scheme 36</t>
  </si>
  <si>
    <t>Scheme 37</t>
  </si>
  <si>
    <t>Scheme 38</t>
  </si>
  <si>
    <t>Scheme 39</t>
  </si>
  <si>
    <t>Scheme 40</t>
  </si>
  <si>
    <t>Scheme 41</t>
  </si>
  <si>
    <t>Scheme 42</t>
  </si>
  <si>
    <t>Scheme 44</t>
  </si>
  <si>
    <t>Scheme 45</t>
  </si>
  <si>
    <t>Scheme 46</t>
  </si>
  <si>
    <t>Scheme 47</t>
  </si>
  <si>
    <t>Scheme 48</t>
  </si>
  <si>
    <t>Scheme 49</t>
  </si>
  <si>
    <t>Scheme 50</t>
  </si>
  <si>
    <t>Scheme 51</t>
  </si>
  <si>
    <t>Scheme 52</t>
  </si>
  <si>
    <t>Scheme 53</t>
  </si>
  <si>
    <t>Scheme 54</t>
  </si>
  <si>
    <t>Scheme 55</t>
  </si>
  <si>
    <t>Scheme 56</t>
  </si>
  <si>
    <t>Scheme 57</t>
  </si>
  <si>
    <t>Scheme 58</t>
  </si>
  <si>
    <t>Scheme 59</t>
  </si>
  <si>
    <t>Scheme 60</t>
  </si>
  <si>
    <t>Scheme 61</t>
  </si>
  <si>
    <t>Scheme 62</t>
  </si>
  <si>
    <t>Scheme 63</t>
  </si>
  <si>
    <t>Scheme 64</t>
  </si>
  <si>
    <t>Scheme 65</t>
  </si>
  <si>
    <t>Scheme 66</t>
  </si>
  <si>
    <t>Scheme 67</t>
  </si>
  <si>
    <t>Scheme 68</t>
  </si>
  <si>
    <t>Scheme 69</t>
  </si>
  <si>
    <t>Scheme 70</t>
  </si>
  <si>
    <t>Scheme 71</t>
  </si>
  <si>
    <t>Scheme 72</t>
  </si>
  <si>
    <t>Scheme 73</t>
  </si>
  <si>
    <t>Scheme 74</t>
  </si>
  <si>
    <t>Scheme 75</t>
  </si>
  <si>
    <t>Scheme 76</t>
  </si>
  <si>
    <t>Scheme 77</t>
  </si>
  <si>
    <t>Scheme 78</t>
  </si>
  <si>
    <t>Scheme 79</t>
  </si>
  <si>
    <t>Scheme 80</t>
  </si>
  <si>
    <t>Scheme 81</t>
  </si>
  <si>
    <t>Scheme 82</t>
  </si>
  <si>
    <t>Scheme 83</t>
  </si>
  <si>
    <t>Scheme 84</t>
  </si>
  <si>
    <t>Scheme 85</t>
  </si>
  <si>
    <t>Scheme 86</t>
  </si>
  <si>
    <t>Scheme 87</t>
  </si>
  <si>
    <t>Scheme 88</t>
  </si>
  <si>
    <t>Scheme 89</t>
  </si>
  <si>
    <t>Scheme 90</t>
  </si>
  <si>
    <t>River Calder Abstraction option 1</t>
  </si>
  <si>
    <t>East Yorkshire coast desalination</t>
  </si>
  <si>
    <t>R34</t>
  </si>
  <si>
    <t>R61</t>
  </si>
  <si>
    <t>Desalination</t>
  </si>
  <si>
    <t>{esri shape file}</t>
  </si>
  <si>
    <t xml:space="preserve">Hydrological.  Our deployable output is limited by our levels of service- no more than 3 Temporary Use Bans (TUBs) in our period of record.  
The Grid SWZ is a large conjunctive use zone, and although not all resources within the zone can be shared, some of the major resources can be moved to different areas, and used to support supplies in different areas.  Due to the interconnected grid, the risk of supply failure is the same throughout the zone.   Supplies can be moved around effectively to manage resource shortfalls.
</t>
  </si>
  <si>
    <t xml:space="preserve">Works 1  -0Ml/d -  SW5 
Works 2  - 0Ml/d  - SW3 - Constrained by water quality at times
Works -  3 0-2Ml/d -  GW2 -  Some spare capacity, but demand constrained
Works 4 - 0-3Ml/d  - GW2 -  Some spare capacity, but demand constrained
Works 5 - 0Ml/d - SW3 
Works 6 - 0Ml/d - GW3 
Works 7  - 0Ml/d -  GW2 
Works 8 - 0Ml/d - GW2 - Spare capacity currently, but licence increase planned
Works 9 -  0-3Ml/d - GW2 - Some spare capacity, but demand constrained
Works 10 - 0-5Ml/d - GW3 - Some spare capacity, but demand constrained
Works 11 - 15Ml/d - SW3 - Some spare capacity at certain times of year- but output of this works and works 20 limited by demand.
Works 12 - 0Ml/d - GW2 
Works 13 - 0Ml/d -SW3 -Constrained by water quality at times
Works 14 -10Ml/d -SW5 -Constrained by resource availability and pumping costs. Changes seasonally. Output is demand limited.
Works 15 - 0-50Ml/d - SW5 - Some spare capacity at low flows when less water available in river. Options in draft WRMP to use this spare
Works 16 - 0-4Ml/d - SW3 - Some spare capacity at certain times of year
Works 17 -0-3Ml/d- GW2 -Spare in summer when groundwater Source Reliable Output lower
Works 18 -10Ml/d -SW3 
Works 19 - 0Ml/d -SW3 
Works 20 -10Ml/d -SW3 -Spare at times when throughput constrained by water quality.  Output of this and works 11 generally limited by demand.
Works 21 - 10Ml/d -GW4 - Unlikely to be spare capacity in reality, and would need works 9 and 10 to run at a reduced output. Also need to consider blending and water quality
Works 22 -4Ml/d -SW3 - Spare, but maximum capacity constrained by water quality
Works 23 - 0Ml/d -SW5 
Works 24 - 0Ml/d -SW3 
Works 25 - 0Ml/d -SW4 
Works 26 - 0-10Ml/d - GW4 - 0 -10 in dry year annual average scenario.  Could be greater under normal operation
Works 27 - 0Ml/d - SW3 
Works 28 - 0-10Ml/d - SW3 - Seasonal spare capacity, constrained by water quality
Works 29 - 0-40Ml/d - SW5 - Spare capacity constrained by resource availability
Works 30 - 0-8Ml/d - SW3 - Some spare capacity at certain times of year
Works 31 - 0Ml/d - SW3 
Works 32 - 0-10Ml/d - GW4 - Some spare capacity at certain times of year, but output constrained by demand
Works 33 - 0Ml/d - SW3 
Works 34 - 0-5Ml/d - SW3 - Some spare capacity at certain times of year
Works 35 - 5-7Ml/d -SW4 - Some spare capacity at certain times of year, but output constrained by demand
Works 36 - 0Ml/d - SW5 - No spare capacity in dry year annual average scenario.  Could be greater under normal operation
Works 1 5Ml/d SW4 Works maximum is far greater than local demand. No additional resource required, although works has availability
</t>
  </si>
  <si>
    <t>Metering on change of occupancy AMP9</t>
  </si>
  <si>
    <t>C4c</t>
  </si>
  <si>
    <t xml:space="preserve"> A large integrated surface and groundwater resource zone covering over 99% of the Yorkshire area. </t>
  </si>
  <si>
    <t>Scheme 91</t>
  </si>
  <si>
    <t>Scheme 92</t>
  </si>
  <si>
    <t>Scheme 93</t>
  </si>
  <si>
    <t>Scheme 94</t>
  </si>
  <si>
    <t>Scheme 95</t>
  </si>
  <si>
    <t>Scheme 96</t>
  </si>
  <si>
    <t>Scheme 97</t>
  </si>
  <si>
    <t>Scheme 98</t>
  </si>
  <si>
    <t>Scheme 99</t>
  </si>
  <si>
    <t>Scheme 100</t>
  </si>
  <si>
    <t>Scheme 101</t>
  </si>
  <si>
    <t>Scheme 102</t>
  </si>
  <si>
    <t>Scheme 103</t>
  </si>
  <si>
    <t>Scheme 104</t>
  </si>
  <si>
    <t>Scheme 105</t>
  </si>
  <si>
    <t>Scheme 106</t>
  </si>
  <si>
    <t>Scheme 107</t>
  </si>
  <si>
    <t>Scheme 108</t>
  </si>
  <si>
    <t>Scheme 109</t>
  </si>
  <si>
    <t>Tees - Ouse Pipeline Option 2 Phase 1</t>
  </si>
  <si>
    <t>Tees - Ouse Pipeline Option 2 Phase 2</t>
  </si>
  <si>
    <t>Tees - Ouse Pipeline Option 2 Phase 3</t>
  </si>
  <si>
    <t>Reservoir De-silting</t>
  </si>
  <si>
    <t>Transfer from United Utilities Option 3</t>
  </si>
  <si>
    <t>Find and Fix - Active Leakage Control in DMAs Phase 1</t>
  </si>
  <si>
    <t>Find and Fix - Active Leakage Control in DMAs Phase 2</t>
  </si>
  <si>
    <t>Find and Fix - Active Leakage Control in DMAs Phase 3</t>
  </si>
  <si>
    <t>Find and Fix - Active Leakage Control in DMAs Phase 4</t>
  </si>
  <si>
    <t>Find and Fix - Active Leakage Control in DMAs Phase 5</t>
  </si>
  <si>
    <t>Find and Fix - Active Leakage Control in DMAs Phase 6</t>
  </si>
  <si>
    <t>Find and Fix - Active Leakage Control in DMAs Phase 7</t>
  </si>
  <si>
    <t>Find and Fix - Active leakage control in DMAs Phase 8</t>
  </si>
  <si>
    <t>Find and Fix - Active leakage control in DMAs Phase 9</t>
  </si>
  <si>
    <t>Find and Fix - Active leakage control in DMAs Phase 10</t>
  </si>
  <si>
    <t>Trunk mains leakage reduction Phase 1</t>
  </si>
  <si>
    <t>Trunk mains leakage reduction Phase 2</t>
  </si>
  <si>
    <t>Trunk mains leakage reduction Phase 3</t>
  </si>
  <si>
    <t>Trunk mains leakage reduction Phase 4</t>
  </si>
  <si>
    <t>Trunk mains leakage reduction Phase 5</t>
  </si>
  <si>
    <t>Trunk mains leakage reduction Phase 6</t>
  </si>
  <si>
    <t>DMA engineering and pressure management Phase 1</t>
  </si>
  <si>
    <t>DMA engineering and pressure management Phase 2</t>
  </si>
  <si>
    <t>DMA engineering and pressure management phase 3</t>
  </si>
  <si>
    <t>DMA engineering and pressure management Phase 4</t>
  </si>
  <si>
    <t>DMA engineering and pressure management Phase 5</t>
  </si>
  <si>
    <t>DMA engineering and pressure management Phase 6</t>
  </si>
  <si>
    <t>Acoustic logging Phase 1</t>
  </si>
  <si>
    <t>Acoustic logging Phase 2</t>
  </si>
  <si>
    <t>Acoustic logging Phase 3</t>
  </si>
  <si>
    <t>Acoustic logging Phase 4</t>
  </si>
  <si>
    <t>Satellite technology Phase 1</t>
  </si>
  <si>
    <t>Satellite technology Phase 2</t>
  </si>
  <si>
    <t>Satellite technology Phase 3</t>
  </si>
  <si>
    <t>Satellite technology Phase 4</t>
  </si>
  <si>
    <t>Satellite technology Phase 5</t>
  </si>
  <si>
    <t>Satellite technology Phase 6</t>
  </si>
  <si>
    <t>Data improvement Phase 1</t>
  </si>
  <si>
    <t>Data improvement Phase 2</t>
  </si>
  <si>
    <t>Data improvement Phase 3</t>
  </si>
  <si>
    <t>Data improvement Phase 4</t>
  </si>
  <si>
    <t>Data improvement Phase 5</t>
  </si>
  <si>
    <t>Data improvement Phase 6</t>
  </si>
  <si>
    <t>Customerside leakage - stop tap and AMR alarms Phase 1</t>
  </si>
  <si>
    <t>Customerside leakage - stop tap and AMR alarms Phase 2</t>
  </si>
  <si>
    <t>Customerside leakage - stop tap and AMR alarms Phase 3</t>
  </si>
  <si>
    <t>Customerside leakage - stop tap and AMR alarms Phase 4</t>
  </si>
  <si>
    <t>Customerside leakage - stop tap and AMR alarms Phase 5</t>
  </si>
  <si>
    <t>Customerside leakage - stop tap and AMR alarms Phase 6</t>
  </si>
  <si>
    <t>Service pipe renewal Phase 1</t>
  </si>
  <si>
    <t>Service pipe renewal Phase 2</t>
  </si>
  <si>
    <t>Service pipe renewal Phase 3</t>
  </si>
  <si>
    <t>Service pipe renewal Phase 4</t>
  </si>
  <si>
    <t>Service pipe renewal Phase 5</t>
  </si>
  <si>
    <t>Service pipe renewal Phase 6</t>
  </si>
  <si>
    <t>D1a</t>
  </si>
  <si>
    <t>D1b</t>
  </si>
  <si>
    <t>D1c</t>
  </si>
  <si>
    <t>D1d</t>
  </si>
  <si>
    <t>D1e</t>
  </si>
  <si>
    <t>D1f</t>
  </si>
  <si>
    <t>D1g</t>
  </si>
  <si>
    <t>D1h</t>
  </si>
  <si>
    <t>D1i</t>
  </si>
  <si>
    <t>D1j</t>
  </si>
  <si>
    <t>D5a</t>
  </si>
  <si>
    <t>D5b</t>
  </si>
  <si>
    <t>D5c</t>
  </si>
  <si>
    <t>D5d</t>
  </si>
  <si>
    <t>D5e</t>
  </si>
  <si>
    <t>D5f</t>
  </si>
  <si>
    <t>D6a</t>
  </si>
  <si>
    <t>D6b</t>
  </si>
  <si>
    <t>D6c</t>
  </si>
  <si>
    <t>D6d</t>
  </si>
  <si>
    <t>D6e</t>
  </si>
  <si>
    <t>D6f</t>
  </si>
  <si>
    <t>D7a</t>
  </si>
  <si>
    <t>D7b</t>
  </si>
  <si>
    <t>D7c</t>
  </si>
  <si>
    <t>D7d</t>
  </si>
  <si>
    <t>D8a</t>
  </si>
  <si>
    <t>D8b</t>
  </si>
  <si>
    <t>D8c</t>
  </si>
  <si>
    <t>D8d</t>
  </si>
  <si>
    <t>D8e</t>
  </si>
  <si>
    <t>D8f</t>
  </si>
  <si>
    <t>D10a</t>
  </si>
  <si>
    <t>D10b</t>
  </si>
  <si>
    <t>D10c</t>
  </si>
  <si>
    <t>D4d</t>
  </si>
  <si>
    <t>D4e</t>
  </si>
  <si>
    <t>D4f</t>
  </si>
  <si>
    <t>D11a</t>
  </si>
  <si>
    <t>D11b</t>
  </si>
  <si>
    <t>D11c</t>
  </si>
  <si>
    <t>D11d</t>
  </si>
  <si>
    <t>D11e</t>
  </si>
  <si>
    <t>D11f</t>
  </si>
  <si>
    <t>2025/26</t>
  </si>
  <si>
    <t>watermarkets@yorkshirewater.co.uk</t>
  </si>
  <si>
    <t>Data assured by external assurance provider to Yorkshire Water</t>
  </si>
  <si>
    <t>Please use Grid SWZ boundary file attachment on YWS website</t>
  </si>
  <si>
    <t>WRMP19</t>
  </si>
  <si>
    <t>2020/2021</t>
  </si>
  <si>
    <t>2021/2022</t>
  </si>
  <si>
    <t>2022/2023</t>
  </si>
  <si>
    <t>2023/2024</t>
  </si>
  <si>
    <t>2024/2025</t>
  </si>
  <si>
    <t>2025/2026</t>
  </si>
  <si>
    <t>2030/2031</t>
  </si>
  <si>
    <t>2035/2036</t>
  </si>
  <si>
    <t>2040/2041</t>
  </si>
  <si>
    <t>D7e</t>
  </si>
  <si>
    <t>D7f</t>
  </si>
  <si>
    <t>D10d</t>
  </si>
  <si>
    <t>D10e</t>
  </si>
  <si>
    <t>D10f</t>
  </si>
  <si>
    <t xml:space="preserve">Outage allowance 2025-26 onwards reduced </t>
  </si>
  <si>
    <t>Non supply-demand balance water quality improvement scheme reduces risk of outages</t>
  </si>
  <si>
    <t>Table 5 - line 3</t>
  </si>
  <si>
    <t>Table 6 - lines 1, 2, 3, 4, 8 and 9</t>
  </si>
  <si>
    <t>Consumption and total leakage</t>
  </si>
  <si>
    <t>Values changes to reflect final WRMP19 leakage targets</t>
  </si>
  <si>
    <t>The draft WRMP19 leakage target for 2025 was a 40% reduction. It is now 25% and 40% achieved by AMP9</t>
  </si>
  <si>
    <t>Table 7 - lines 1 and 5</t>
  </si>
  <si>
    <t>Final Plan supply demand balance</t>
  </si>
  <si>
    <t>All lines changes due to the change to the final plan leakage targets</t>
  </si>
  <si>
    <t>Table 8 - all leakage schemes</t>
  </si>
  <si>
    <t>Option costs</t>
  </si>
  <si>
    <t xml:space="preserve">Leakage option cost data updated </t>
  </si>
  <si>
    <t>Table 6 - lines 8 and 9.</t>
  </si>
  <si>
    <t>Final Plan demand forecast leakage</t>
  </si>
  <si>
    <t>Total leakage and total leakage per property</t>
  </si>
  <si>
    <t>Our final WRMP19 was updated in April '21 to ensure that it aligned with our PR19 Final Determination. Specifically, this meant changing the leakage forecast to reflect our PR19 Performance Commitment 15% reduction through AMP7. WRMI tables updated to reflect this change to WRMP data.</t>
  </si>
  <si>
    <t>Table 7 - lines 1 and 5.</t>
  </si>
  <si>
    <t>Distribution input and Supply Demand Balance (to carry through impact of changes to leakage per Table 6 as above).</t>
  </si>
  <si>
    <t>2023/24</t>
  </si>
  <si>
    <t>Table 8 - Scheme 11 line 5</t>
  </si>
  <si>
    <t xml:space="preserve">Start date for scheme changed from 2022/23 to 2023/24 </t>
  </si>
  <si>
    <t>Application for licence variation to b esubmitted later this finacial year but likley to be a year later than planned before outcome determined by Environment Agency</t>
  </si>
  <si>
    <t>Table 7 - line 2,3 and 5</t>
  </si>
  <si>
    <t>Final plan supply demand balance</t>
  </si>
  <si>
    <t>Lines in 2022/23 reduced by 2Ml/d to accfount for the above change</t>
  </si>
  <si>
    <t>See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</si>
</sst>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0"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
      <sz val="8"/>
      <color theme="1"/>
      <name val="Arial"/>
      <family val="2"/>
    </font>
    <font>
      <sz val="8"/>
      <name val="Arial"/>
      <family val="2"/>
    </font>
  </fonts>
  <fills count="12">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
      <patternFill patternType="solid">
        <fgColor indexed="43"/>
        <bgColor indexed="64"/>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style="medium">
        <color rgb="FF857362"/>
      </top>
      <bottom/>
      <diagonal/>
    </border>
  </borders>
  <cellStyleXfs count="5">
    <xf numFmtId="0" fontId="0" fillId="0" borderId="0"/>
    <xf numFmtId="0" fontId="1" fillId="0" borderId="0"/>
    <xf numFmtId="9" fontId="1" fillId="0" borderId="0" applyFont="0" applyFill="0" applyBorder="0" applyAlignment="0" applyProtection="0"/>
    <xf numFmtId="0" fontId="14" fillId="0" borderId="0"/>
    <xf numFmtId="0" fontId="17" fillId="0" borderId="0" applyNumberFormat="0" applyFill="0" applyBorder="0" applyAlignment="0" applyProtection="0"/>
  </cellStyleXfs>
  <cellXfs count="158">
    <xf numFmtId="0" fontId="0" fillId="0" borderId="0" xfId="0"/>
    <xf numFmtId="0" fontId="2" fillId="2" borderId="0" xfId="1" applyFont="1" applyFill="1" applyBorder="1" applyAlignment="1">
      <alignment vertical="center"/>
    </xf>
    <xf numFmtId="0" fontId="2" fillId="2" borderId="0" xfId="1" applyFont="1" applyFill="1" applyBorder="1" applyAlignment="1">
      <alignment horizontal="center" vertical="center"/>
    </xf>
    <xf numFmtId="0" fontId="3" fillId="3" borderId="1" xfId="1" applyFont="1" applyFill="1" applyBorder="1" applyAlignment="1">
      <alignment vertical="center"/>
    </xf>
    <xf numFmtId="0" fontId="0" fillId="0" borderId="0" xfId="0" applyAlignment="1">
      <alignment horizontal="center"/>
    </xf>
    <xf numFmtId="0" fontId="5" fillId="0" borderId="0" xfId="0" applyFont="1"/>
    <xf numFmtId="0" fontId="4" fillId="0" borderId="0" xfId="0" applyFont="1"/>
    <xf numFmtId="0" fontId="3" fillId="3" borderId="3" xfId="1" applyFont="1" applyFill="1" applyBorder="1" applyAlignment="1">
      <alignment vertical="center" wrapText="1"/>
    </xf>
    <xf numFmtId="0" fontId="3" fillId="0" borderId="0" xfId="1" applyFont="1" applyFill="1" applyBorder="1" applyAlignment="1">
      <alignment vertical="center"/>
    </xf>
    <xf numFmtId="0" fontId="3" fillId="3" borderId="5" xfId="1" applyFont="1" applyFill="1" applyBorder="1" applyAlignment="1">
      <alignment vertical="center" wrapText="1"/>
    </xf>
    <xf numFmtId="0" fontId="0" fillId="0" borderId="0" xfId="0" applyAlignment="1"/>
    <xf numFmtId="0" fontId="0" fillId="0" borderId="0" xfId="0" applyFill="1" applyBorder="1"/>
    <xf numFmtId="0" fontId="3" fillId="0" borderId="0" xfId="1" applyFont="1" applyFill="1" applyBorder="1" applyAlignment="1">
      <alignment vertical="center" wrapText="1"/>
    </xf>
    <xf numFmtId="0" fontId="0" fillId="0" borderId="0" xfId="0" applyFill="1" applyBorder="1" applyAlignment="1"/>
    <xf numFmtId="0" fontId="3" fillId="3" borderId="7" xfId="1" applyFont="1" applyFill="1" applyBorder="1" applyAlignment="1">
      <alignment vertical="center" wrapText="1"/>
    </xf>
    <xf numFmtId="0" fontId="6" fillId="0" borderId="0" xfId="0" applyFont="1"/>
    <xf numFmtId="0" fontId="3" fillId="3" borderId="1" xfId="1" applyFont="1" applyFill="1" applyBorder="1" applyAlignment="1">
      <alignment vertical="center" wrapText="1"/>
    </xf>
    <xf numFmtId="0" fontId="7" fillId="4" borderId="2" xfId="1" applyFont="1" applyFill="1" applyBorder="1" applyAlignment="1">
      <alignment vertical="center"/>
    </xf>
    <xf numFmtId="0" fontId="8" fillId="0" borderId="0" xfId="0" applyFont="1" applyAlignment="1">
      <alignment horizontal="right"/>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9" xfId="1" applyFont="1" applyFill="1" applyBorder="1" applyAlignment="1">
      <alignment vertical="center"/>
    </xf>
    <xf numFmtId="0" fontId="7" fillId="4" borderId="9" xfId="1" applyFont="1" applyFill="1" applyBorder="1" applyAlignment="1">
      <alignment vertical="center"/>
    </xf>
    <xf numFmtId="0" fontId="10" fillId="2" borderId="0" xfId="1" applyFont="1" applyFill="1" applyBorder="1" applyAlignment="1">
      <alignment horizontal="center" vertical="center"/>
    </xf>
    <xf numFmtId="0" fontId="10" fillId="2" borderId="0" xfId="1" applyFont="1" applyFill="1" applyBorder="1" applyAlignment="1">
      <alignment vertical="center"/>
    </xf>
    <xf numFmtId="0" fontId="0" fillId="0" borderId="0" xfId="0" applyFont="1"/>
    <xf numFmtId="0" fontId="0" fillId="0" borderId="0" xfId="0" applyFont="1" applyAlignment="1">
      <alignment wrapText="1"/>
    </xf>
    <xf numFmtId="0" fontId="0" fillId="0" borderId="0" xfId="0" applyFont="1" applyAlignment="1">
      <alignment horizontal="left" wrapText="1"/>
    </xf>
    <xf numFmtId="0" fontId="12" fillId="0" borderId="0" xfId="0" applyFont="1" applyAlignment="1">
      <alignment wrapText="1"/>
    </xf>
    <xf numFmtId="0" fontId="4" fillId="0" borderId="9" xfId="1" applyFont="1" applyBorder="1" applyAlignment="1">
      <alignment vertical="center" wrapText="1"/>
    </xf>
    <xf numFmtId="0" fontId="4" fillId="0" borderId="9" xfId="1" applyFont="1" applyBorder="1" applyAlignment="1">
      <alignment horizontal="center" vertical="center" wrapText="1"/>
    </xf>
    <xf numFmtId="0" fontId="7" fillId="4" borderId="9" xfId="1" applyFont="1" applyFill="1" applyBorder="1" applyAlignment="1">
      <alignment horizontal="left" vertical="center"/>
    </xf>
    <xf numFmtId="0" fontId="0" fillId="0" borderId="0" xfId="0" applyFont="1" applyAlignment="1">
      <alignment horizontal="left"/>
    </xf>
    <xf numFmtId="0" fontId="0" fillId="0" borderId="0" xfId="0" applyFont="1" applyFill="1" applyAlignment="1">
      <alignment wrapText="1"/>
    </xf>
    <xf numFmtId="0" fontId="4" fillId="0" borderId="14" xfId="1" applyFont="1" applyBorder="1" applyAlignment="1">
      <alignment vertical="center" wrapText="1"/>
    </xf>
    <xf numFmtId="0" fontId="4" fillId="0" borderId="14" xfId="1" applyFont="1" applyBorder="1" applyAlignment="1">
      <alignment horizontal="center" vertical="center" wrapText="1"/>
    </xf>
    <xf numFmtId="0" fontId="0" fillId="0" borderId="0" xfId="0" applyFont="1" applyBorder="1" applyAlignment="1">
      <alignment horizontal="center" vertical="center" wrapText="1"/>
    </xf>
    <xf numFmtId="0" fontId="7" fillId="4" borderId="14" xfId="1" applyFont="1" applyFill="1" applyBorder="1" applyAlignment="1">
      <alignment vertical="center"/>
    </xf>
    <xf numFmtId="0" fontId="7" fillId="7" borderId="15" xfId="1" applyFont="1" applyFill="1" applyBorder="1" applyAlignment="1">
      <alignment vertical="center"/>
    </xf>
    <xf numFmtId="0" fontId="7" fillId="7" borderId="16" xfId="1" applyFont="1" applyFill="1" applyBorder="1" applyAlignment="1">
      <alignment vertical="center"/>
    </xf>
    <xf numFmtId="0" fontId="14"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7" fillId="7" borderId="9" xfId="1" applyFont="1" applyFill="1" applyBorder="1" applyAlignment="1">
      <alignment vertical="center"/>
    </xf>
    <xf numFmtId="0" fontId="0" fillId="0" borderId="0" xfId="0" applyFont="1" applyFill="1" applyBorder="1" applyAlignment="1">
      <alignment horizontal="center" wrapText="1"/>
    </xf>
    <xf numFmtId="0" fontId="5" fillId="0" borderId="0" xfId="0" applyFont="1" applyAlignment="1">
      <alignment horizontal="left" vertical="center"/>
    </xf>
    <xf numFmtId="0" fontId="0" fillId="0" borderId="0" xfId="0" applyAlignment="1">
      <alignment wrapText="1"/>
    </xf>
    <xf numFmtId="0" fontId="4" fillId="0" borderId="0" xfId="1" applyFont="1" applyFill="1" applyBorder="1" applyAlignment="1">
      <alignment horizontal="left" vertical="center"/>
    </xf>
    <xf numFmtId="0" fontId="4" fillId="0" borderId="0" xfId="0" applyFont="1" applyAlignment="1">
      <alignment horizontal="left"/>
    </xf>
    <xf numFmtId="0" fontId="4" fillId="4" borderId="2"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0" borderId="9" xfId="1" applyFont="1" applyBorder="1" applyAlignment="1">
      <alignment horizontal="left" vertical="center" wrapText="1" readingOrder="1"/>
    </xf>
    <xf numFmtId="0" fontId="4" fillId="0" borderId="13" xfId="1" applyFont="1" applyBorder="1" applyAlignment="1">
      <alignment horizontal="left" vertical="center" wrapText="1" readingOrder="1"/>
    </xf>
    <xf numFmtId="0" fontId="8" fillId="0" borderId="0" xfId="0" applyFont="1"/>
    <xf numFmtId="0" fontId="0" fillId="4" borderId="0" xfId="0" applyFont="1" applyFill="1"/>
    <xf numFmtId="0" fontId="0" fillId="8" borderId="0" xfId="0" applyFont="1" applyFill="1"/>
    <xf numFmtId="0" fontId="3" fillId="3" borderId="10" xfId="1" applyFont="1" applyFill="1" applyBorder="1" applyAlignment="1">
      <alignment horizontal="left" vertical="center"/>
    </xf>
    <xf numFmtId="0" fontId="15" fillId="0" borderId="9" xfId="1" applyFont="1" applyFill="1" applyBorder="1" applyAlignment="1">
      <alignment vertical="center"/>
    </xf>
    <xf numFmtId="0" fontId="4" fillId="0" borderId="9" xfId="0" applyFont="1" applyBorder="1" applyAlignment="1">
      <alignment horizontal="center" vertical="center"/>
    </xf>
    <xf numFmtId="0" fontId="4" fillId="0" borderId="9" xfId="0" applyFont="1" applyBorder="1"/>
    <xf numFmtId="0" fontId="0" fillId="0" borderId="0" xfId="0" applyFont="1" applyBorder="1"/>
    <xf numFmtId="0" fontId="4" fillId="0" borderId="0" xfId="0" applyFont="1" applyBorder="1" applyAlignment="1">
      <alignment horizontal="left"/>
    </xf>
    <xf numFmtId="0" fontId="4" fillId="0" borderId="0" xfId="0" applyFont="1" applyBorder="1"/>
    <xf numFmtId="0" fontId="4" fillId="0" borderId="0" xfId="0" applyFont="1" applyBorder="1" applyAlignment="1"/>
    <xf numFmtId="0" fontId="4" fillId="0" borderId="0" xfId="0" applyFont="1" applyBorder="1" applyAlignment="1">
      <alignment vertical="justify" wrapText="1"/>
    </xf>
    <xf numFmtId="0" fontId="4" fillId="0" borderId="0" xfId="0" applyFont="1" applyBorder="1" applyAlignment="1">
      <alignment vertical="top" wrapText="1"/>
    </xf>
    <xf numFmtId="0" fontId="9" fillId="0" borderId="0" xfId="0" applyFont="1" applyFill="1" applyBorder="1" applyAlignment="1"/>
    <xf numFmtId="0" fontId="9" fillId="0" borderId="0" xfId="0" applyFont="1" applyFill="1" applyBorder="1" applyAlignment="1">
      <alignment horizontal="left"/>
    </xf>
    <xf numFmtId="0" fontId="9" fillId="3" borderId="3" xfId="1" applyFont="1" applyFill="1" applyBorder="1" applyAlignment="1">
      <alignment vertical="center"/>
    </xf>
    <xf numFmtId="0" fontId="0" fillId="0" borderId="9" xfId="0" applyBorder="1" applyAlignment="1">
      <alignment horizontal="center" vertical="center"/>
    </xf>
    <xf numFmtId="0" fontId="4" fillId="0" borderId="13" xfId="1" applyFont="1" applyBorder="1" applyAlignment="1">
      <alignment vertical="center" wrapText="1"/>
    </xf>
    <xf numFmtId="0" fontId="4" fillId="0" borderId="0" xfId="1" applyFont="1" applyBorder="1" applyAlignment="1">
      <alignment vertical="center" wrapText="1"/>
    </xf>
    <xf numFmtId="0" fontId="4" fillId="0" borderId="0" xfId="1" applyFont="1" applyBorder="1" applyAlignment="1">
      <alignment horizontal="center" vertical="center" wrapText="1"/>
    </xf>
    <xf numFmtId="0" fontId="7" fillId="4" borderId="0" xfId="1" applyFont="1" applyFill="1" applyBorder="1" applyAlignment="1">
      <alignment vertical="center"/>
    </xf>
    <xf numFmtId="0" fontId="7" fillId="7" borderId="0" xfId="1" applyFont="1" applyFill="1" applyBorder="1" applyAlignment="1">
      <alignment vertical="center"/>
    </xf>
    <xf numFmtId="0" fontId="9" fillId="3" borderId="12" xfId="1" applyFont="1" applyFill="1" applyBorder="1" applyAlignment="1">
      <alignment vertical="center"/>
    </xf>
    <xf numFmtId="0" fontId="9" fillId="3" borderId="9" xfId="1" applyFont="1" applyFill="1" applyBorder="1" applyAlignment="1">
      <alignment vertical="center"/>
    </xf>
    <xf numFmtId="0" fontId="11" fillId="0" borderId="0" xfId="1" applyFont="1" applyFill="1" applyBorder="1" applyAlignment="1">
      <alignment horizontal="left" vertical="center"/>
    </xf>
    <xf numFmtId="0" fontId="9" fillId="3" borderId="10" xfId="1" applyFont="1" applyFill="1" applyBorder="1" applyAlignment="1">
      <alignment vertical="center"/>
    </xf>
    <xf numFmtId="0" fontId="9" fillId="3" borderId="0" xfId="0" applyFont="1" applyFill="1" applyBorder="1" applyAlignment="1">
      <alignment horizontal="left" vertical="top"/>
    </xf>
    <xf numFmtId="0" fontId="4" fillId="0" borderId="0" xfId="0" applyFont="1" applyBorder="1" applyAlignment="1">
      <alignment horizontal="left" vertical="top"/>
    </xf>
    <xf numFmtId="0" fontId="4" fillId="0" borderId="0" xfId="1" applyFont="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Border="1" applyAlignment="1">
      <alignment wrapText="1"/>
    </xf>
    <xf numFmtId="0" fontId="9" fillId="0" borderId="0" xfId="1" applyFont="1" applyFill="1" applyBorder="1" applyAlignment="1">
      <alignment vertical="center"/>
    </xf>
    <xf numFmtId="0" fontId="4" fillId="0" borderId="13" xfId="0" applyFont="1" applyBorder="1" applyAlignment="1">
      <alignment vertical="center" wrapText="1"/>
    </xf>
    <xf numFmtId="0" fontId="16" fillId="9" borderId="21"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4" fillId="10" borderId="22" xfId="0" applyFont="1" applyFill="1" applyBorder="1" applyAlignment="1">
      <alignment vertical="center" wrapText="1"/>
    </xf>
    <xf numFmtId="0" fontId="4" fillId="10" borderId="23" xfId="0" applyFont="1" applyFill="1" applyBorder="1" applyAlignment="1">
      <alignment vertical="center" wrapText="1"/>
    </xf>
    <xf numFmtId="0" fontId="4" fillId="0" borderId="0" xfId="0" applyFont="1" applyAlignment="1">
      <alignment wrapText="1"/>
    </xf>
    <xf numFmtId="0" fontId="9" fillId="3" borderId="21" xfId="1" applyFont="1" applyFill="1" applyBorder="1" applyAlignment="1">
      <alignment horizontal="center" vertical="center"/>
    </xf>
    <xf numFmtId="0" fontId="4" fillId="0" borderId="25" xfId="1" applyFont="1" applyBorder="1" applyAlignment="1">
      <alignment vertical="center" wrapText="1"/>
    </xf>
    <xf numFmtId="0" fontId="14" fillId="0" borderId="18" xfId="0" applyFont="1" applyFill="1" applyBorder="1" applyAlignment="1">
      <alignment vertical="center" wrapText="1"/>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27" xfId="1" applyFont="1" applyBorder="1" applyAlignment="1">
      <alignment horizontal="center" vertical="center" wrapText="1"/>
    </xf>
    <xf numFmtId="0" fontId="4" fillId="0" borderId="9" xfId="1" applyFont="1" applyBorder="1" applyAlignment="1">
      <alignment vertical="center" wrapText="1"/>
    </xf>
    <xf numFmtId="0" fontId="4" fillId="0" borderId="2" xfId="0" applyFont="1" applyBorder="1" applyAlignment="1">
      <alignment vertical="center" wrapText="1"/>
    </xf>
    <xf numFmtId="2" fontId="7" fillId="4" borderId="14" xfId="1" applyNumberFormat="1" applyFont="1" applyFill="1" applyBorder="1" applyAlignment="1">
      <alignment vertical="center"/>
    </xf>
    <xf numFmtId="2" fontId="7" fillId="4" borderId="15" xfId="1" applyNumberFormat="1" applyFont="1" applyFill="1" applyBorder="1" applyAlignment="1">
      <alignment vertical="center"/>
    </xf>
    <xf numFmtId="2" fontId="7" fillId="4" borderId="9" xfId="1" applyNumberFormat="1" applyFont="1" applyFill="1" applyBorder="1" applyAlignment="1">
      <alignment vertical="center"/>
    </xf>
    <xf numFmtId="164" fontId="7" fillId="4" borderId="14" xfId="1" applyNumberFormat="1" applyFont="1" applyFill="1" applyBorder="1" applyAlignment="1">
      <alignment vertical="center"/>
    </xf>
    <xf numFmtId="9" fontId="7" fillId="4" borderId="9" xfId="2" applyFont="1" applyFill="1" applyBorder="1" applyAlignment="1">
      <alignment vertical="center"/>
    </xf>
    <xf numFmtId="2" fontId="14" fillId="11" borderId="9" xfId="3" applyNumberFormat="1" applyFont="1" applyFill="1" applyBorder="1" applyAlignment="1" applyProtection="1">
      <alignment horizontal="center" vertical="center"/>
      <protection locked="0"/>
    </xf>
    <xf numFmtId="17" fontId="4" fillId="4" borderId="8" xfId="1" applyNumberFormat="1" applyFont="1" applyFill="1" applyBorder="1" applyAlignment="1">
      <alignment horizontal="left" vertical="center" wrapText="1"/>
    </xf>
    <xf numFmtId="0" fontId="7" fillId="4" borderId="9" xfId="1" applyFont="1" applyFill="1" applyBorder="1" applyAlignment="1">
      <alignment horizontal="left" vertical="center" wrapText="1"/>
    </xf>
    <xf numFmtId="0" fontId="7" fillId="4" borderId="14" xfId="1" applyFont="1" applyFill="1" applyBorder="1" applyAlignment="1">
      <alignment vertical="center" wrapText="1"/>
    </xf>
    <xf numFmtId="0" fontId="17" fillId="4" borderId="9" xfId="4" applyFill="1" applyBorder="1" applyAlignment="1">
      <alignment horizontal="left" vertical="center" wrapText="1"/>
    </xf>
    <xf numFmtId="0" fontId="18" fillId="4" borderId="9" xfId="1" applyFont="1" applyFill="1" applyBorder="1" applyAlignment="1">
      <alignment horizontal="left" vertical="top" wrapText="1"/>
    </xf>
    <xf numFmtId="1" fontId="14" fillId="0" borderId="9" xfId="3" applyNumberFormat="1" applyFont="1" applyFill="1" applyBorder="1" applyAlignment="1" applyProtection="1">
      <alignment horizontal="center" vertical="center"/>
      <protection locked="0"/>
    </xf>
    <xf numFmtId="2" fontId="0" fillId="0" borderId="0" xfId="0" applyNumberFormat="1"/>
    <xf numFmtId="1" fontId="14" fillId="0" borderId="9" xfId="3" applyNumberFormat="1" applyFont="1" applyFill="1" applyBorder="1" applyAlignment="1" applyProtection="1">
      <alignment horizontal="left" vertical="center" wrapText="1"/>
      <protection locked="0"/>
    </xf>
    <xf numFmtId="164" fontId="14" fillId="11" borderId="9" xfId="3" applyNumberFormat="1" applyFont="1" applyFill="1" applyBorder="1" applyAlignment="1" applyProtection="1">
      <alignment horizontal="center" vertical="center"/>
      <protection locked="0"/>
    </xf>
    <xf numFmtId="2" fontId="14" fillId="11" borderId="13" xfId="3" applyNumberFormat="1" applyFont="1" applyFill="1" applyBorder="1" applyAlignment="1" applyProtection="1">
      <alignment horizontal="center" vertical="center"/>
      <protection locked="0"/>
    </xf>
    <xf numFmtId="1" fontId="14" fillId="0" borderId="13" xfId="3" applyNumberFormat="1" applyFont="1" applyFill="1" applyBorder="1" applyAlignment="1" applyProtection="1">
      <alignment horizontal="center" vertical="center"/>
      <protection locked="0"/>
    </xf>
    <xf numFmtId="1" fontId="14" fillId="0" borderId="18" xfId="3" applyNumberFormat="1" applyFont="1" applyFill="1" applyBorder="1" applyAlignment="1" applyProtection="1">
      <alignment horizontal="center" vertical="center"/>
      <protection locked="0"/>
    </xf>
    <xf numFmtId="2" fontId="14" fillId="11" borderId="17" xfId="3" applyNumberFormat="1" applyFont="1" applyFill="1" applyBorder="1" applyAlignment="1" applyProtection="1">
      <alignment horizontal="center" vertical="center"/>
      <protection locked="0"/>
    </xf>
    <xf numFmtId="1" fontId="14" fillId="0" borderId="17" xfId="3" applyNumberFormat="1" applyFont="1" applyFill="1" applyBorder="1" applyAlignment="1" applyProtection="1">
      <alignment horizontal="center" vertical="center"/>
      <protection locked="0"/>
    </xf>
    <xf numFmtId="2" fontId="14" fillId="11" borderId="18" xfId="3" applyNumberFormat="1" applyFont="1" applyFill="1" applyBorder="1" applyAlignment="1" applyProtection="1">
      <alignment horizontal="center" vertical="center"/>
      <protection locked="0"/>
    </xf>
    <xf numFmtId="0" fontId="17" fillId="4" borderId="4" xfId="4" applyFill="1" applyBorder="1" applyAlignment="1">
      <alignment horizontal="left" vertical="center" wrapText="1"/>
    </xf>
    <xf numFmtId="165" fontId="0" fillId="0" borderId="0" xfId="0" applyNumberFormat="1"/>
    <xf numFmtId="164" fontId="0" fillId="0" borderId="0" xfId="0" applyNumberFormat="1"/>
    <xf numFmtId="14" fontId="4" fillId="4" borderId="9" xfId="1" applyNumberFormat="1" applyFont="1" applyFill="1" applyBorder="1" applyAlignment="1">
      <alignment vertical="center"/>
    </xf>
    <xf numFmtId="0" fontId="7" fillId="4" borderId="9" xfId="1" applyFont="1" applyFill="1" applyBorder="1" applyAlignment="1">
      <alignment vertical="center" wrapText="1"/>
    </xf>
    <xf numFmtId="17" fontId="4" fillId="4" borderId="6" xfId="1" applyNumberFormat="1" applyFont="1" applyFill="1" applyBorder="1" applyAlignment="1">
      <alignment horizontal="left" vertical="center" wrapText="1"/>
    </xf>
    <xf numFmtId="4" fontId="7" fillId="4" borderId="9" xfId="1" applyNumberFormat="1" applyFont="1" applyFill="1" applyBorder="1" applyAlignment="1">
      <alignment vertical="center" wrapText="1"/>
    </xf>
    <xf numFmtId="0" fontId="2" fillId="2" borderId="0" xfId="1" applyFont="1" applyFill="1" applyBorder="1" applyAlignment="1">
      <alignment horizontal="left" vertical="center"/>
    </xf>
    <xf numFmtId="0" fontId="9" fillId="3" borderId="19" xfId="1" applyFont="1" applyFill="1" applyBorder="1" applyAlignment="1">
      <alignment horizontal="left" vertical="center"/>
    </xf>
    <xf numFmtId="0" fontId="9" fillId="3" borderId="12" xfId="1" applyFont="1" applyFill="1" applyBorder="1" applyAlignment="1">
      <alignment horizontal="left" vertical="center"/>
    </xf>
    <xf numFmtId="0" fontId="9" fillId="3" borderId="13" xfId="0" applyFont="1" applyFill="1" applyBorder="1" applyAlignment="1">
      <alignment horizontal="left" vertical="top"/>
    </xf>
    <xf numFmtId="0" fontId="9" fillId="3" borderId="17" xfId="0" applyFont="1" applyFill="1" applyBorder="1" applyAlignment="1">
      <alignment horizontal="left" vertical="top"/>
    </xf>
    <xf numFmtId="0" fontId="9" fillId="3" borderId="18" xfId="0" applyFont="1" applyFill="1" applyBorder="1" applyAlignment="1">
      <alignment horizontal="left" vertical="top"/>
    </xf>
    <xf numFmtId="0" fontId="4" fillId="0" borderId="9" xfId="0" applyFont="1" applyBorder="1" applyAlignment="1">
      <alignment horizontal="left" vertical="top"/>
    </xf>
    <xf numFmtId="0" fontId="4" fillId="0" borderId="9" xfId="1" applyFont="1" applyBorder="1" applyAlignment="1">
      <alignment horizontal="left" vertical="center" wrapText="1"/>
    </xf>
    <xf numFmtId="0" fontId="4" fillId="0" borderId="9" xfId="0" applyFont="1" applyBorder="1" applyAlignment="1">
      <alignment horizontal="left" vertical="center" wrapText="1"/>
    </xf>
    <xf numFmtId="0" fontId="4" fillId="0" borderId="13"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3" fillId="3" borderId="10" xfId="1" applyFont="1" applyFill="1" applyBorder="1" applyAlignment="1">
      <alignment horizontal="left" vertical="center"/>
    </xf>
    <xf numFmtId="0" fontId="3" fillId="3" borderId="11" xfId="1" applyFont="1" applyFill="1" applyBorder="1" applyAlignment="1">
      <alignment horizontal="left" vertical="center"/>
    </xf>
    <xf numFmtId="0" fontId="11" fillId="0" borderId="9" xfId="1" applyFont="1" applyFill="1" applyBorder="1" applyAlignment="1">
      <alignment horizontal="left" vertical="center"/>
    </xf>
    <xf numFmtId="0" fontId="13" fillId="6" borderId="0" xfId="0" applyFont="1" applyFill="1" applyBorder="1" applyAlignment="1">
      <alignment horizontal="left" vertical="top" wrapText="1"/>
    </xf>
    <xf numFmtId="0" fontId="9" fillId="3" borderId="13" xfId="0" applyFont="1" applyFill="1" applyBorder="1" applyAlignment="1">
      <alignment horizontal="left"/>
    </xf>
    <xf numFmtId="0" fontId="9" fillId="3" borderId="17" xfId="0" applyFont="1" applyFill="1" applyBorder="1" applyAlignment="1">
      <alignment horizontal="left"/>
    </xf>
    <xf numFmtId="0" fontId="9" fillId="3" borderId="18" xfId="0" applyFont="1" applyFill="1" applyBorder="1" applyAlignment="1">
      <alignment horizontal="left"/>
    </xf>
    <xf numFmtId="0" fontId="15" fillId="0" borderId="9" xfId="1" applyFont="1" applyFill="1" applyBorder="1" applyAlignment="1">
      <alignment horizontal="center" vertical="center"/>
    </xf>
    <xf numFmtId="0" fontId="4" fillId="0" borderId="9" xfId="1" applyFont="1" applyBorder="1" applyAlignment="1">
      <alignment vertical="center" wrapText="1"/>
    </xf>
    <xf numFmtId="0" fontId="4" fillId="0" borderId="9" xfId="0" applyFont="1" applyBorder="1" applyAlignment="1">
      <alignment wrapText="1"/>
    </xf>
    <xf numFmtId="0" fontId="11" fillId="0" borderId="10"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2" xfId="1" applyFont="1" applyFill="1" applyBorder="1" applyAlignment="1">
      <alignment horizontal="left" vertical="center"/>
    </xf>
    <xf numFmtId="0" fontId="3" fillId="3" borderId="20" xfId="1" applyFont="1" applyFill="1" applyBorder="1" applyAlignment="1">
      <alignment horizontal="left" vertical="center"/>
    </xf>
    <xf numFmtId="0" fontId="13" fillId="5" borderId="0" xfId="0" applyFont="1" applyFill="1" applyBorder="1" applyAlignment="1">
      <alignment horizontal="left" vertical="top" wrapText="1"/>
    </xf>
    <xf numFmtId="0" fontId="2" fillId="2" borderId="0" xfId="1" applyFont="1" applyFill="1" applyBorder="1" applyAlignment="1">
      <alignment horizontal="left"/>
    </xf>
    <xf numFmtId="0" fontId="3" fillId="3" borderId="10" xfId="1" applyFont="1" applyFill="1" applyBorder="1" applyAlignment="1">
      <alignment horizontal="left"/>
    </xf>
    <xf numFmtId="0" fontId="3" fillId="3" borderId="20" xfId="1" applyFont="1" applyFill="1" applyBorder="1" applyAlignment="1">
      <alignment horizontal="left"/>
    </xf>
  </cellXfs>
  <cellStyles count="5">
    <cellStyle name="Hyperlink" xfId="4" builtinId="8"/>
    <cellStyle name="Normal" xfId="0" builtinId="0"/>
    <cellStyle name="Normal 2 2" xfId="3" xr:uid="{00000000-0005-0000-0000-000002000000}"/>
    <cellStyle name="Normal 3" xfId="1" xr:uid="{00000000-0005-0000-0000-000003000000}"/>
    <cellStyle name="Percent" xfId="2" builtinId="5"/>
  </cellStyles>
  <dxfs count="0"/>
  <tableStyles count="0" defaultTableStyle="TableStyleMedium2" defaultPivotStyle="PivotStyleLight16"/>
  <colors>
    <mruColors>
      <color rgb="FFFCEABF"/>
      <color rgb="FF0078C9"/>
      <color rgb="FFE0DCD8"/>
      <color rgb="FFBFDDF1"/>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17928</xdr:colOff>
      <xdr:row>17</xdr:row>
      <xdr:rowOff>62750</xdr:rowOff>
    </xdr:from>
    <xdr:to>
      <xdr:col>3</xdr:col>
      <xdr:colOff>224117</xdr:colOff>
      <xdr:row>47</xdr:row>
      <xdr:rowOff>43542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4</xdr:col>
      <xdr:colOff>247173</xdr:colOff>
      <xdr:row>6</xdr:row>
      <xdr:rowOff>10893</xdr:rowOff>
    </xdr:from>
    <xdr:to>
      <xdr:col>5</xdr:col>
      <xdr:colOff>359849</xdr:colOff>
      <xdr:row>15</xdr:row>
      <xdr:rowOff>59531</xdr:rowOff>
    </xdr:to>
    <xdr:pic>
      <xdr:nvPicPr>
        <xdr:cNvPr id="4" name="Picture 3" descr="K:\PR19\WRMP\DRAFT WRMP DOCUMENT\COGENT DIAGRAMS FOR WRMP\YW Resource Zone Map.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1111" y="1665862"/>
          <a:ext cx="3755988" cy="300138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atermarkets@yorkshirewater.co.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Sheaf\wattech\PR19\WRMP\MARKET%20INFORMATION\WRZ%20shape%20files\Grid_SWZone\Grid_SWZone_region.sh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479"/>
    <pageSetUpPr fitToPage="1"/>
  </sheetPr>
  <dimension ref="A1:G62"/>
  <sheetViews>
    <sheetView showGridLines="0" zoomScale="80" zoomScaleNormal="80" workbookViewId="0"/>
  </sheetViews>
  <sheetFormatPr defaultColWidth="0" defaultRowHeight="13.9" customHeight="1" zeroHeight="1" x14ac:dyDescent="0.2"/>
  <cols>
    <col min="1" max="1" width="1.75" customWidth="1"/>
    <col min="2" max="2" width="51.25" customWidth="1"/>
    <col min="3" max="3" width="56.375" customWidth="1"/>
    <col min="4" max="4" width="4.125" customWidth="1"/>
    <col min="5" max="5" width="47.875" customWidth="1"/>
    <col min="6" max="7" width="8.75" customWidth="1"/>
    <col min="8" max="16384" width="8.75" hidden="1"/>
  </cols>
  <sheetData>
    <row r="1" spans="1:7" ht="20.25" x14ac:dyDescent="0.2">
      <c r="B1" s="1" t="s">
        <v>0</v>
      </c>
      <c r="C1" s="2" t="str">
        <f>C5</f>
        <v>Yorkshire Water</v>
      </c>
    </row>
    <row r="2" spans="1:7" ht="12" customHeight="1" thickBot="1" x14ac:dyDescent="0.25"/>
    <row r="3" spans="1:7" ht="51.75" thickBot="1" x14ac:dyDescent="0.25">
      <c r="B3" s="3" t="s">
        <v>1</v>
      </c>
      <c r="C3" s="99" t="s">
        <v>383</v>
      </c>
      <c r="E3" s="4"/>
    </row>
    <row r="4" spans="1:7" ht="12" customHeight="1" thickBot="1" x14ac:dyDescent="0.25">
      <c r="B4" s="5"/>
      <c r="C4" s="6"/>
    </row>
    <row r="5" spans="1:7" ht="16.5" x14ac:dyDescent="0.2">
      <c r="B5" s="7" t="s">
        <v>2</v>
      </c>
      <c r="C5" s="50" t="s">
        <v>388</v>
      </c>
      <c r="E5" s="8" t="s">
        <v>3</v>
      </c>
    </row>
    <row r="6" spans="1:7" ht="17.25" thickBot="1" x14ac:dyDescent="0.25">
      <c r="B6" s="9" t="s">
        <v>328</v>
      </c>
      <c r="C6" s="51" t="s">
        <v>519</v>
      </c>
      <c r="E6" s="10"/>
    </row>
    <row r="7" spans="1:7" ht="12" customHeight="1" thickBot="1" x14ac:dyDescent="0.25">
      <c r="A7" s="11"/>
      <c r="B7" s="12"/>
      <c r="C7" s="47"/>
      <c r="D7" s="11"/>
      <c r="E7" s="13"/>
      <c r="F7" s="11"/>
      <c r="G7" s="11"/>
    </row>
    <row r="8" spans="1:7" ht="16.5" x14ac:dyDescent="0.2">
      <c r="B8" s="7" t="s">
        <v>4</v>
      </c>
      <c r="C8" s="50" t="s">
        <v>723</v>
      </c>
      <c r="E8" s="10"/>
    </row>
    <row r="9" spans="1:7" ht="16.5" x14ac:dyDescent="0.2">
      <c r="B9" s="14" t="s">
        <v>5</v>
      </c>
      <c r="C9" s="106">
        <v>43168</v>
      </c>
      <c r="E9" s="10"/>
    </row>
    <row r="10" spans="1:7" ht="17.25" thickBot="1" x14ac:dyDescent="0.25">
      <c r="B10" s="9" t="s">
        <v>6</v>
      </c>
      <c r="C10" s="126">
        <v>44317</v>
      </c>
      <c r="E10" s="10"/>
    </row>
    <row r="11" spans="1:7" ht="12" customHeight="1" thickBot="1" x14ac:dyDescent="0.25">
      <c r="A11" s="11"/>
      <c r="B11" s="12"/>
      <c r="C11" s="47"/>
      <c r="D11" s="11"/>
      <c r="E11" s="13"/>
      <c r="F11" s="11"/>
      <c r="G11" s="11"/>
    </row>
    <row r="12" spans="1:7" ht="49.5" x14ac:dyDescent="0.2">
      <c r="B12" s="7" t="s">
        <v>7</v>
      </c>
      <c r="C12" s="121" t="s">
        <v>720</v>
      </c>
      <c r="E12" s="10"/>
    </row>
    <row r="13" spans="1:7" ht="37.15" customHeight="1" thickBot="1" x14ac:dyDescent="0.25">
      <c r="B13" s="9" t="s">
        <v>8</v>
      </c>
      <c r="C13" s="106" t="s">
        <v>722</v>
      </c>
      <c r="E13" s="10"/>
    </row>
    <row r="14" spans="1:7" ht="12" customHeight="1" thickBot="1" x14ac:dyDescent="0.35">
      <c r="B14" s="15"/>
      <c r="C14" s="48"/>
      <c r="E14" s="10"/>
    </row>
    <row r="15" spans="1:7" ht="59.45" customHeight="1" thickBot="1" x14ac:dyDescent="0.25">
      <c r="B15" s="16" t="s">
        <v>9</v>
      </c>
      <c r="C15" s="49" t="s">
        <v>721</v>
      </c>
      <c r="E15" s="4"/>
    </row>
    <row r="16" spans="1:7" ht="12" customHeight="1" x14ac:dyDescent="0.2">
      <c r="B16" s="5"/>
      <c r="C16" s="6"/>
    </row>
    <row r="17" spans="2:6" ht="17.25" thickBot="1" x14ac:dyDescent="0.25">
      <c r="B17" s="8" t="s">
        <v>11</v>
      </c>
    </row>
    <row r="18" spans="2:6" ht="15.75" thickBot="1" x14ac:dyDescent="0.3">
      <c r="E18" s="18" t="s">
        <v>10</v>
      </c>
      <c r="F18" s="17"/>
    </row>
    <row r="19" spans="2:6" ht="14.25" x14ac:dyDescent="0.2"/>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3.9" customHeight="1" x14ac:dyDescent="0.2"/>
  </sheetData>
  <hyperlinks>
    <hyperlink ref="C12" r:id="rId1" xr:uid="{00000000-0004-0000-0000-000000000000}"/>
  </hyperlinks>
  <pageMargins left="0.7" right="0.7" top="0.75" bottom="0.75" header="0.3" footer="0.3"/>
  <pageSetup paperSize="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7362"/>
  </sheetPr>
  <dimension ref="A1:DL56"/>
  <sheetViews>
    <sheetView showGridLines="0" zoomScale="80" zoomScaleNormal="80" workbookViewId="0">
      <pane xSplit="7" ySplit="6" topLeftCell="H7" activePane="bottomRight" state="frozen"/>
      <selection pane="topRight" activeCell="H1" sqref="H1"/>
      <selection pane="bottomLeft" activeCell="A7" sqref="A7"/>
      <selection pane="bottomRight" activeCell="C12" sqref="C12"/>
    </sheetView>
  </sheetViews>
  <sheetFormatPr defaultColWidth="8.75" defaultRowHeight="14.25" x14ac:dyDescent="0.2"/>
  <cols>
    <col min="1" max="1" width="2.75" customWidth="1"/>
    <col min="2" max="2" width="4.125" customWidth="1"/>
    <col min="3" max="3" width="70.625" customWidth="1"/>
    <col min="4" max="4" width="16.625" customWidth="1"/>
    <col min="5" max="5" width="14.625" customWidth="1"/>
    <col min="6" max="6" width="5.625" customWidth="1"/>
    <col min="7" max="7" width="3.25" customWidth="1"/>
    <col min="8" max="11" width="10.75" customWidth="1"/>
    <col min="12" max="12" width="12.5" customWidth="1"/>
    <col min="13" max="14" width="11.5" customWidth="1"/>
    <col min="15" max="16" width="10.75" customWidth="1"/>
    <col min="17" max="17" width="11.875" customWidth="1"/>
    <col min="18" max="19" width="11.5" customWidth="1"/>
    <col min="20" max="22" width="10.75" customWidth="1"/>
    <col min="23" max="23" width="11.5" customWidth="1"/>
    <col min="24" max="31" width="10.625" customWidth="1"/>
    <col min="32" max="32" width="11.25" customWidth="1"/>
    <col min="33" max="116" width="10.625" customWidth="1"/>
  </cols>
  <sheetData>
    <row r="1" spans="2:116" ht="20.25" x14ac:dyDescent="0.2">
      <c r="B1" s="128" t="s">
        <v>264</v>
      </c>
      <c r="C1" s="128"/>
      <c r="D1" s="128"/>
      <c r="E1" s="128"/>
      <c r="F1" s="128"/>
    </row>
    <row r="2" spans="2:116" ht="15" thickBot="1" x14ac:dyDescent="0.25">
      <c r="AN2" s="123">
        <f>ROUND($AN$13,1)</f>
        <v>5.9</v>
      </c>
    </row>
    <row r="3" spans="2:116" ht="17.25" thickBot="1" x14ac:dyDescent="0.25">
      <c r="B3" s="140" t="s">
        <v>2</v>
      </c>
      <c r="C3" s="141"/>
      <c r="D3" s="150" t="str">
        <f>'Cover sheet'!C5</f>
        <v>Yorkshire Water</v>
      </c>
      <c r="E3" s="151"/>
      <c r="F3" s="152"/>
    </row>
    <row r="4" spans="2:116" ht="17.25" thickBot="1" x14ac:dyDescent="0.25">
      <c r="B4" s="140" t="s">
        <v>328</v>
      </c>
      <c r="C4" s="141"/>
      <c r="D4" s="150" t="str">
        <f>'Cover sheet'!C6</f>
        <v>Grid SWZ</v>
      </c>
      <c r="E4" s="151"/>
      <c r="F4" s="152"/>
    </row>
    <row r="5" spans="2:116" ht="15.75" thickBot="1" x14ac:dyDescent="0.25">
      <c r="C5" s="45"/>
      <c r="D5" s="46"/>
    </row>
    <row r="6" spans="2:116" ht="15" thickBot="1" x14ac:dyDescent="0.25">
      <c r="B6" s="77" t="s">
        <v>332</v>
      </c>
      <c r="C6" s="76" t="s">
        <v>19</v>
      </c>
      <c r="D6" s="21" t="s">
        <v>20</v>
      </c>
      <c r="E6" s="21" t="s">
        <v>21</v>
      </c>
      <c r="F6" s="92" t="s">
        <v>331</v>
      </c>
      <c r="H6" s="21" t="s">
        <v>308</v>
      </c>
      <c r="I6" s="21" t="s">
        <v>309</v>
      </c>
      <c r="J6" s="21" t="s">
        <v>310</v>
      </c>
      <c r="K6" s="21" t="s">
        <v>311</v>
      </c>
      <c r="L6" s="21" t="s">
        <v>312</v>
      </c>
      <c r="M6" s="21" t="s">
        <v>313</v>
      </c>
      <c r="N6" s="21" t="s">
        <v>314</v>
      </c>
      <c r="O6" s="21" t="s">
        <v>315</v>
      </c>
      <c r="P6" s="21" t="s">
        <v>316</v>
      </c>
      <c r="Q6" s="21" t="s">
        <v>317</v>
      </c>
      <c r="R6" s="21" t="s">
        <v>318</v>
      </c>
      <c r="S6" s="21" t="s">
        <v>319</v>
      </c>
      <c r="T6" s="21" t="s">
        <v>320</v>
      </c>
      <c r="U6" s="21" t="s">
        <v>321</v>
      </c>
      <c r="V6" s="21" t="s">
        <v>322</v>
      </c>
      <c r="W6" s="21" t="s">
        <v>323</v>
      </c>
      <c r="X6" s="21" t="s">
        <v>324</v>
      </c>
      <c r="Y6" s="21" t="s">
        <v>325</v>
      </c>
      <c r="Z6" s="21" t="s">
        <v>326</v>
      </c>
      <c r="AA6" s="21" t="s">
        <v>327</v>
      </c>
      <c r="AB6" s="21" t="s">
        <v>521</v>
      </c>
      <c r="AC6" s="21" t="s">
        <v>522</v>
      </c>
      <c r="AD6" s="21" t="s">
        <v>523</v>
      </c>
      <c r="AE6" s="21" t="s">
        <v>524</v>
      </c>
      <c r="AF6" s="21" t="s">
        <v>525</v>
      </c>
      <c r="AG6" s="21" t="s">
        <v>526</v>
      </c>
      <c r="AH6" s="21" t="s">
        <v>527</v>
      </c>
      <c r="AI6" s="21" t="s">
        <v>528</v>
      </c>
      <c r="AJ6" s="21" t="s">
        <v>529</v>
      </c>
      <c r="AK6" s="21" t="s">
        <v>530</v>
      </c>
      <c r="AL6" s="21" t="s">
        <v>531</v>
      </c>
      <c r="AM6" s="21" t="s">
        <v>532</v>
      </c>
      <c r="AN6" s="21" t="s">
        <v>533</v>
      </c>
      <c r="AO6" s="21" t="s">
        <v>534</v>
      </c>
      <c r="AP6" s="21" t="s">
        <v>535</v>
      </c>
      <c r="AQ6" s="21" t="s">
        <v>536</v>
      </c>
      <c r="AR6" s="21" t="s">
        <v>537</v>
      </c>
      <c r="AS6" s="21" t="s">
        <v>538</v>
      </c>
      <c r="AT6" s="21" t="s">
        <v>539</v>
      </c>
      <c r="AU6" s="21" t="s">
        <v>540</v>
      </c>
      <c r="AV6" s="21" t="s">
        <v>541</v>
      </c>
      <c r="AW6" s="21" t="s">
        <v>542</v>
      </c>
      <c r="AX6" s="21" t="s">
        <v>543</v>
      </c>
      <c r="AY6" s="21" t="s">
        <v>544</v>
      </c>
      <c r="AZ6" s="21" t="s">
        <v>545</v>
      </c>
      <c r="BA6" s="21" t="s">
        <v>546</v>
      </c>
      <c r="BB6" s="21" t="s">
        <v>547</v>
      </c>
      <c r="BC6" s="21" t="s">
        <v>548</v>
      </c>
      <c r="BD6" s="21" t="s">
        <v>549</v>
      </c>
      <c r="BE6" s="21" t="s">
        <v>550</v>
      </c>
      <c r="BF6" s="21" t="s">
        <v>551</v>
      </c>
      <c r="BG6" s="21" t="s">
        <v>552</v>
      </c>
      <c r="BH6" s="21" t="s">
        <v>553</v>
      </c>
      <c r="BI6" s="21" t="s">
        <v>554</v>
      </c>
      <c r="BJ6" s="21" t="s">
        <v>555</v>
      </c>
      <c r="BK6" s="21" t="s">
        <v>556</v>
      </c>
      <c r="BL6" s="21" t="s">
        <v>557</v>
      </c>
      <c r="BM6" s="21" t="s">
        <v>558</v>
      </c>
      <c r="BN6" s="21" t="s">
        <v>559</v>
      </c>
      <c r="BO6" s="21" t="s">
        <v>560</v>
      </c>
      <c r="BP6" s="21" t="s">
        <v>561</v>
      </c>
      <c r="BQ6" s="21" t="s">
        <v>562</v>
      </c>
      <c r="BR6" s="21" t="s">
        <v>563</v>
      </c>
      <c r="BS6" s="21" t="s">
        <v>564</v>
      </c>
      <c r="BT6" s="21" t="s">
        <v>565</v>
      </c>
      <c r="BU6" s="21" t="s">
        <v>566</v>
      </c>
      <c r="BV6" s="21" t="s">
        <v>567</v>
      </c>
      <c r="BW6" s="21" t="s">
        <v>568</v>
      </c>
      <c r="BX6" s="21" t="s">
        <v>569</v>
      </c>
      <c r="BY6" s="21" t="s">
        <v>570</v>
      </c>
      <c r="BZ6" s="21" t="s">
        <v>571</v>
      </c>
      <c r="CA6" s="21" t="s">
        <v>572</v>
      </c>
      <c r="CB6" s="21" t="s">
        <v>573</v>
      </c>
      <c r="CC6" s="21" t="s">
        <v>574</v>
      </c>
      <c r="CD6" s="21" t="s">
        <v>574</v>
      </c>
      <c r="CE6" s="21" t="s">
        <v>575</v>
      </c>
      <c r="CF6" s="21" t="s">
        <v>576</v>
      </c>
      <c r="CG6" s="21" t="s">
        <v>577</v>
      </c>
      <c r="CH6" s="21" t="s">
        <v>578</v>
      </c>
      <c r="CI6" s="21" t="s">
        <v>579</v>
      </c>
      <c r="CJ6" s="21" t="s">
        <v>580</v>
      </c>
      <c r="CK6" s="21" t="s">
        <v>581</v>
      </c>
      <c r="CL6" s="21" t="s">
        <v>582</v>
      </c>
      <c r="CM6" s="21" t="s">
        <v>583</v>
      </c>
      <c r="CN6" s="21" t="s">
        <v>584</v>
      </c>
      <c r="CO6" s="21" t="s">
        <v>585</v>
      </c>
      <c r="CP6" s="21" t="s">
        <v>586</v>
      </c>
      <c r="CQ6" s="21" t="s">
        <v>587</v>
      </c>
      <c r="CR6" s="21" t="s">
        <v>588</v>
      </c>
      <c r="CS6" s="21" t="s">
        <v>589</v>
      </c>
      <c r="CT6" s="21" t="s">
        <v>601</v>
      </c>
      <c r="CU6" s="21" t="s">
        <v>602</v>
      </c>
      <c r="CV6" s="21" t="s">
        <v>603</v>
      </c>
      <c r="CW6" s="21" t="s">
        <v>604</v>
      </c>
      <c r="CX6" s="21" t="s">
        <v>605</v>
      </c>
      <c r="CY6" s="21" t="s">
        <v>606</v>
      </c>
      <c r="CZ6" s="21" t="s">
        <v>607</v>
      </c>
      <c r="DA6" s="21" t="s">
        <v>608</v>
      </c>
      <c r="DB6" s="21" t="s">
        <v>609</v>
      </c>
      <c r="DC6" s="21" t="s">
        <v>610</v>
      </c>
      <c r="DD6" s="21" t="s">
        <v>611</v>
      </c>
      <c r="DE6" s="21" t="s">
        <v>612</v>
      </c>
      <c r="DF6" s="21" t="s">
        <v>613</v>
      </c>
      <c r="DG6" s="21" t="s">
        <v>614</v>
      </c>
      <c r="DH6" s="21" t="s">
        <v>615</v>
      </c>
      <c r="DI6" s="21" t="s">
        <v>616</v>
      </c>
      <c r="DJ6" s="21" t="s">
        <v>617</v>
      </c>
      <c r="DK6" s="21" t="s">
        <v>618</v>
      </c>
      <c r="DL6" s="21" t="s">
        <v>619</v>
      </c>
    </row>
    <row r="7" spans="2:116" ht="76.5" x14ac:dyDescent="0.2">
      <c r="B7" s="70">
        <v>1</v>
      </c>
      <c r="C7" s="35" t="s">
        <v>265</v>
      </c>
      <c r="D7" s="42" t="s">
        <v>266</v>
      </c>
      <c r="E7" s="42" t="s">
        <v>267</v>
      </c>
      <c r="F7" s="42" t="s">
        <v>24</v>
      </c>
      <c r="H7" s="113" t="s">
        <v>395</v>
      </c>
      <c r="I7" s="113" t="s">
        <v>620</v>
      </c>
      <c r="J7" s="113" t="s">
        <v>621</v>
      </c>
      <c r="K7" s="113" t="s">
        <v>622</v>
      </c>
      <c r="L7" s="113" t="s">
        <v>399</v>
      </c>
      <c r="M7" s="113" t="s">
        <v>396</v>
      </c>
      <c r="N7" s="113" t="s">
        <v>397</v>
      </c>
      <c r="O7" s="113" t="s">
        <v>398</v>
      </c>
      <c r="P7" s="113" t="s">
        <v>400</v>
      </c>
      <c r="Q7" s="113" t="s">
        <v>401</v>
      </c>
      <c r="R7" s="113" t="s">
        <v>402</v>
      </c>
      <c r="S7" s="113" t="s">
        <v>403</v>
      </c>
      <c r="T7" s="113" t="s">
        <v>404</v>
      </c>
      <c r="U7" s="113" t="s">
        <v>405</v>
      </c>
      <c r="V7" s="113" t="s">
        <v>406</v>
      </c>
      <c r="W7" s="113" t="s">
        <v>623</v>
      </c>
      <c r="X7" s="113" t="s">
        <v>407</v>
      </c>
      <c r="Y7" s="113" t="s">
        <v>408</v>
      </c>
      <c r="Z7" s="113" t="s">
        <v>590</v>
      </c>
      <c r="AA7" s="113" t="s">
        <v>591</v>
      </c>
      <c r="AB7" s="113" t="s">
        <v>409</v>
      </c>
      <c r="AC7" s="113" t="s">
        <v>410</v>
      </c>
      <c r="AD7" s="113" t="s">
        <v>411</v>
      </c>
      <c r="AE7" s="113" t="s">
        <v>412</v>
      </c>
      <c r="AF7" s="113" t="s">
        <v>413</v>
      </c>
      <c r="AG7" s="113" t="s">
        <v>414</v>
      </c>
      <c r="AH7" s="113" t="s">
        <v>415</v>
      </c>
      <c r="AI7" s="113" t="s">
        <v>416</v>
      </c>
      <c r="AJ7" s="113" t="s">
        <v>417</v>
      </c>
      <c r="AK7" s="113" t="s">
        <v>624</v>
      </c>
      <c r="AL7" s="113" t="s">
        <v>418</v>
      </c>
      <c r="AM7" s="113" t="s">
        <v>419</v>
      </c>
      <c r="AN7" s="113" t="s">
        <v>625</v>
      </c>
      <c r="AO7" s="113" t="s">
        <v>626</v>
      </c>
      <c r="AP7" s="113" t="s">
        <v>627</v>
      </c>
      <c r="AQ7" s="113" t="s">
        <v>628</v>
      </c>
      <c r="AR7" s="113" t="s">
        <v>629</v>
      </c>
      <c r="AS7" s="113" t="s">
        <v>630</v>
      </c>
      <c r="AT7" s="113" t="s">
        <v>631</v>
      </c>
      <c r="AU7" s="113" t="s">
        <v>632</v>
      </c>
      <c r="AV7" s="113" t="s">
        <v>633</v>
      </c>
      <c r="AW7" s="113" t="s">
        <v>634</v>
      </c>
      <c r="AX7" s="113" t="s">
        <v>635</v>
      </c>
      <c r="AY7" s="113" t="s">
        <v>636</v>
      </c>
      <c r="AZ7" s="113" t="s">
        <v>637</v>
      </c>
      <c r="BA7" s="113" t="s">
        <v>638</v>
      </c>
      <c r="BB7" s="113" t="s">
        <v>639</v>
      </c>
      <c r="BC7" s="113" t="s">
        <v>640</v>
      </c>
      <c r="BD7" s="113" t="s">
        <v>641</v>
      </c>
      <c r="BE7" s="113" t="s">
        <v>642</v>
      </c>
      <c r="BF7" s="113" t="s">
        <v>643</v>
      </c>
      <c r="BG7" s="113" t="s">
        <v>644</v>
      </c>
      <c r="BH7" s="113" t="s">
        <v>645</v>
      </c>
      <c r="BI7" s="113" t="s">
        <v>646</v>
      </c>
      <c r="BJ7" s="113" t="s">
        <v>647</v>
      </c>
      <c r="BK7" s="113" t="s">
        <v>648</v>
      </c>
      <c r="BL7" s="113" t="s">
        <v>649</v>
      </c>
      <c r="BM7" s="113" t="s">
        <v>650</v>
      </c>
      <c r="BN7" s="113" t="s">
        <v>651</v>
      </c>
      <c r="BO7" s="113" t="s">
        <v>652</v>
      </c>
      <c r="BP7" s="113" t="s">
        <v>651</v>
      </c>
      <c r="BQ7" s="113" t="s">
        <v>652</v>
      </c>
      <c r="BR7" s="113" t="s">
        <v>653</v>
      </c>
      <c r="BS7" s="113" t="s">
        <v>654</v>
      </c>
      <c r="BT7" s="113" t="s">
        <v>655</v>
      </c>
      <c r="BU7" s="113" t="s">
        <v>656</v>
      </c>
      <c r="BV7" s="113" t="s">
        <v>657</v>
      </c>
      <c r="BW7" s="113" t="s">
        <v>658</v>
      </c>
      <c r="BX7" s="113" t="s">
        <v>659</v>
      </c>
      <c r="BY7" s="113" t="s">
        <v>660</v>
      </c>
      <c r="BZ7" s="113" t="s">
        <v>661</v>
      </c>
      <c r="CA7" s="113" t="s">
        <v>662</v>
      </c>
      <c r="CB7" s="113" t="s">
        <v>421</v>
      </c>
      <c r="CC7" s="113" t="s">
        <v>420</v>
      </c>
      <c r="CD7" s="113" t="s">
        <v>423</v>
      </c>
      <c r="CE7" s="113" t="s">
        <v>422</v>
      </c>
      <c r="CF7" s="113" t="s">
        <v>424</v>
      </c>
      <c r="CG7" s="113" t="s">
        <v>425</v>
      </c>
      <c r="CH7" s="113" t="s">
        <v>426</v>
      </c>
      <c r="CI7" s="113" t="s">
        <v>427</v>
      </c>
      <c r="CJ7" s="113" t="s">
        <v>428</v>
      </c>
      <c r="CK7" s="113" t="s">
        <v>429</v>
      </c>
      <c r="CL7" s="113" t="s">
        <v>430</v>
      </c>
      <c r="CM7" s="113" t="s">
        <v>431</v>
      </c>
      <c r="CN7" s="113" t="s">
        <v>598</v>
      </c>
      <c r="CO7" s="113" t="s">
        <v>432</v>
      </c>
      <c r="CP7" s="113" t="s">
        <v>433</v>
      </c>
      <c r="CQ7" s="113" t="s">
        <v>434</v>
      </c>
      <c r="CR7" s="113" t="s">
        <v>435</v>
      </c>
      <c r="CS7" s="113" t="s">
        <v>436</v>
      </c>
      <c r="CT7" s="113" t="s">
        <v>437</v>
      </c>
      <c r="CU7" s="113" t="s">
        <v>438</v>
      </c>
      <c r="CV7" s="113" t="s">
        <v>663</v>
      </c>
      <c r="CW7" s="113" t="s">
        <v>664</v>
      </c>
      <c r="CX7" s="113" t="s">
        <v>665</v>
      </c>
      <c r="CY7" s="113" t="s">
        <v>666</v>
      </c>
      <c r="CZ7" s="113" t="s">
        <v>667</v>
      </c>
      <c r="DA7" s="113" t="s">
        <v>668</v>
      </c>
      <c r="DB7" s="113" t="s">
        <v>439</v>
      </c>
      <c r="DC7" s="113" t="s">
        <v>440</v>
      </c>
      <c r="DD7" s="113" t="s">
        <v>441</v>
      </c>
      <c r="DE7" s="113" t="s">
        <v>442</v>
      </c>
      <c r="DF7" s="113" t="s">
        <v>669</v>
      </c>
      <c r="DG7" s="113" t="s">
        <v>670</v>
      </c>
      <c r="DH7" s="113" t="s">
        <v>671</v>
      </c>
      <c r="DI7" s="113" t="s">
        <v>672</v>
      </c>
      <c r="DJ7" s="113" t="s">
        <v>673</v>
      </c>
      <c r="DK7" s="113" t="s">
        <v>674</v>
      </c>
    </row>
    <row r="8" spans="2:116" ht="38.25" x14ac:dyDescent="0.2">
      <c r="B8" s="70">
        <v>2</v>
      </c>
      <c r="C8" s="98" t="s">
        <v>268</v>
      </c>
      <c r="D8" s="42" t="s">
        <v>269</v>
      </c>
      <c r="E8" s="42" t="s">
        <v>267</v>
      </c>
      <c r="F8" s="42" t="s">
        <v>24</v>
      </c>
      <c r="H8" s="38" t="s">
        <v>443</v>
      </c>
      <c r="I8" s="38" t="s">
        <v>444</v>
      </c>
      <c r="J8" s="38" t="s">
        <v>445</v>
      </c>
      <c r="K8" s="38" t="s">
        <v>446</v>
      </c>
      <c r="L8" s="38" t="s">
        <v>450</v>
      </c>
      <c r="M8" s="38" t="s">
        <v>447</v>
      </c>
      <c r="N8" s="38" t="s">
        <v>448</v>
      </c>
      <c r="O8" s="38" t="s">
        <v>449</v>
      </c>
      <c r="P8" s="38" t="s">
        <v>451</v>
      </c>
      <c r="Q8" s="38" t="s">
        <v>452</v>
      </c>
      <c r="R8" s="38" t="s">
        <v>453</v>
      </c>
      <c r="S8" s="38" t="s">
        <v>454</v>
      </c>
      <c r="T8" s="38" t="s">
        <v>455</v>
      </c>
      <c r="U8" s="38" t="s">
        <v>456</v>
      </c>
      <c r="V8" s="38" t="s">
        <v>457</v>
      </c>
      <c r="W8" s="38" t="s">
        <v>458</v>
      </c>
      <c r="X8" s="38" t="s">
        <v>459</v>
      </c>
      <c r="Y8" s="38" t="s">
        <v>460</v>
      </c>
      <c r="Z8" s="38" t="s">
        <v>592</v>
      </c>
      <c r="AA8" s="38" t="s">
        <v>593</v>
      </c>
      <c r="AB8" s="38" t="s">
        <v>461</v>
      </c>
      <c r="AC8" s="38" t="s">
        <v>462</v>
      </c>
      <c r="AD8" s="38" t="s">
        <v>463</v>
      </c>
      <c r="AE8" s="38" t="s">
        <v>464</v>
      </c>
      <c r="AF8" s="38" t="s">
        <v>465</v>
      </c>
      <c r="AG8" s="38" t="s">
        <v>466</v>
      </c>
      <c r="AH8" s="38" t="s">
        <v>467</v>
      </c>
      <c r="AI8" s="38" t="s">
        <v>468</v>
      </c>
      <c r="AJ8" s="38" t="s">
        <v>469</v>
      </c>
      <c r="AK8" s="38" t="s">
        <v>470</v>
      </c>
      <c r="AL8" s="38" t="s">
        <v>471</v>
      </c>
      <c r="AM8" s="38" t="s">
        <v>472</v>
      </c>
      <c r="AN8" s="38" t="s">
        <v>675</v>
      </c>
      <c r="AO8" s="38" t="s">
        <v>676</v>
      </c>
      <c r="AP8" s="38" t="s">
        <v>677</v>
      </c>
      <c r="AQ8" s="38" t="s">
        <v>678</v>
      </c>
      <c r="AR8" s="38" t="s">
        <v>679</v>
      </c>
      <c r="AS8" s="38" t="s">
        <v>680</v>
      </c>
      <c r="AT8" s="38" t="s">
        <v>681</v>
      </c>
      <c r="AU8" s="38" t="s">
        <v>682</v>
      </c>
      <c r="AV8" s="38" t="s">
        <v>683</v>
      </c>
      <c r="AW8" s="38" t="s">
        <v>684</v>
      </c>
      <c r="AX8" s="38" t="s">
        <v>685</v>
      </c>
      <c r="AY8" s="38" t="s">
        <v>686</v>
      </c>
      <c r="AZ8" s="38" t="s">
        <v>687</v>
      </c>
      <c r="BA8" s="38" t="s">
        <v>688</v>
      </c>
      <c r="BB8" s="38" t="s">
        <v>689</v>
      </c>
      <c r="BC8" s="38" t="s">
        <v>690</v>
      </c>
      <c r="BD8" s="38" t="s">
        <v>691</v>
      </c>
      <c r="BE8" s="38" t="s">
        <v>692</v>
      </c>
      <c r="BF8" s="38" t="s">
        <v>693</v>
      </c>
      <c r="BG8" s="38" t="s">
        <v>694</v>
      </c>
      <c r="BH8" s="38" t="s">
        <v>695</v>
      </c>
      <c r="BI8" s="38" t="s">
        <v>696</v>
      </c>
      <c r="BJ8" s="38" t="s">
        <v>697</v>
      </c>
      <c r="BK8" s="38" t="s">
        <v>698</v>
      </c>
      <c r="BL8" s="38" t="s">
        <v>699</v>
      </c>
      <c r="BM8" s="38" t="s">
        <v>700</v>
      </c>
      <c r="BN8" s="38" t="s">
        <v>733</v>
      </c>
      <c r="BO8" s="38" t="s">
        <v>734</v>
      </c>
      <c r="BP8" s="38" t="s">
        <v>701</v>
      </c>
      <c r="BQ8" s="38" t="s">
        <v>702</v>
      </c>
      <c r="BR8" s="38" t="s">
        <v>703</v>
      </c>
      <c r="BS8" s="38" t="s">
        <v>704</v>
      </c>
      <c r="BT8" s="38" t="s">
        <v>705</v>
      </c>
      <c r="BU8" s="38" t="s">
        <v>706</v>
      </c>
      <c r="BV8" s="38" t="s">
        <v>707</v>
      </c>
      <c r="BW8" s="38" t="s">
        <v>708</v>
      </c>
      <c r="BX8" s="38" t="s">
        <v>709</v>
      </c>
      <c r="BY8" s="38" t="s">
        <v>735</v>
      </c>
      <c r="BZ8" s="38" t="s">
        <v>736</v>
      </c>
      <c r="CA8" s="38" t="s">
        <v>737</v>
      </c>
      <c r="CB8" s="38" t="s">
        <v>474</v>
      </c>
      <c r="CC8" s="108" t="s">
        <v>473</v>
      </c>
      <c r="CD8" s="108" t="s">
        <v>476</v>
      </c>
      <c r="CE8" s="108" t="s">
        <v>475</v>
      </c>
      <c r="CF8" s="108" t="s">
        <v>477</v>
      </c>
      <c r="CG8" s="108" t="s">
        <v>478</v>
      </c>
      <c r="CH8" s="108" t="s">
        <v>479</v>
      </c>
      <c r="CI8" s="108" t="s">
        <v>480</v>
      </c>
      <c r="CJ8" s="108" t="s">
        <v>481</v>
      </c>
      <c r="CK8" s="108" t="s">
        <v>482</v>
      </c>
      <c r="CL8" s="108" t="s">
        <v>483</v>
      </c>
      <c r="CM8" s="108" t="s">
        <v>484</v>
      </c>
      <c r="CN8" s="108" t="s">
        <v>599</v>
      </c>
      <c r="CO8" s="108" t="s">
        <v>485</v>
      </c>
      <c r="CP8" s="108" t="s">
        <v>486</v>
      </c>
      <c r="CQ8" s="108" t="s">
        <v>487</v>
      </c>
      <c r="CR8" s="108" t="s">
        <v>488</v>
      </c>
      <c r="CS8" s="108" t="s">
        <v>489</v>
      </c>
      <c r="CT8" s="108" t="s">
        <v>490</v>
      </c>
      <c r="CU8" s="108" t="s">
        <v>491</v>
      </c>
      <c r="CV8" s="108" t="s">
        <v>497</v>
      </c>
      <c r="CW8" s="108" t="s">
        <v>498</v>
      </c>
      <c r="CX8" s="108" t="s">
        <v>492</v>
      </c>
      <c r="CY8" s="108" t="s">
        <v>710</v>
      </c>
      <c r="CZ8" s="108" t="s">
        <v>711</v>
      </c>
      <c r="DA8" s="108" t="s">
        <v>712</v>
      </c>
      <c r="DB8" s="108" t="s">
        <v>493</v>
      </c>
      <c r="DC8" s="108" t="s">
        <v>494</v>
      </c>
      <c r="DD8" s="108" t="s">
        <v>495</v>
      </c>
      <c r="DE8" s="108" t="s">
        <v>496</v>
      </c>
      <c r="DF8" s="108" t="s">
        <v>713</v>
      </c>
      <c r="DG8" s="108" t="s">
        <v>714</v>
      </c>
      <c r="DH8" s="108" t="s">
        <v>715</v>
      </c>
      <c r="DI8" s="108" t="s">
        <v>716</v>
      </c>
      <c r="DJ8" s="108" t="s">
        <v>717</v>
      </c>
      <c r="DK8" s="108" t="s">
        <v>718</v>
      </c>
    </row>
    <row r="9" spans="2:116" ht="48" x14ac:dyDescent="0.2">
      <c r="B9" s="70">
        <v>3</v>
      </c>
      <c r="C9" s="98" t="s">
        <v>271</v>
      </c>
      <c r="D9" s="42" t="s">
        <v>272</v>
      </c>
      <c r="E9" s="42" t="s">
        <v>267</v>
      </c>
      <c r="F9" s="42" t="s">
        <v>24</v>
      </c>
      <c r="H9" s="108" t="s">
        <v>499</v>
      </c>
      <c r="I9" s="108" t="s">
        <v>499</v>
      </c>
      <c r="J9" s="108" t="s">
        <v>499</v>
      </c>
      <c r="K9" s="108" t="s">
        <v>499</v>
      </c>
      <c r="L9" s="108" t="s">
        <v>501</v>
      </c>
      <c r="M9" s="108" t="s">
        <v>500</v>
      </c>
      <c r="N9" s="108" t="s">
        <v>500</v>
      </c>
      <c r="O9" s="108" t="s">
        <v>500</v>
      </c>
      <c r="P9" s="108" t="s">
        <v>502</v>
      </c>
      <c r="Q9" s="108" t="s">
        <v>503</v>
      </c>
      <c r="R9" s="108" t="s">
        <v>504</v>
      </c>
      <c r="S9" s="108" t="s">
        <v>503</v>
      </c>
      <c r="T9" s="108" t="s">
        <v>505</v>
      </c>
      <c r="U9" s="108" t="s">
        <v>505</v>
      </c>
      <c r="V9" s="108" t="s">
        <v>505</v>
      </c>
      <c r="W9" s="108" t="s">
        <v>500</v>
      </c>
      <c r="X9" s="108" t="s">
        <v>499</v>
      </c>
      <c r="Y9" s="108" t="s">
        <v>499</v>
      </c>
      <c r="Z9" s="108" t="s">
        <v>499</v>
      </c>
      <c r="AA9" s="108" t="s">
        <v>594</v>
      </c>
      <c r="AB9" s="108" t="s">
        <v>506</v>
      </c>
      <c r="AC9" s="108" t="s">
        <v>506</v>
      </c>
      <c r="AD9" s="108" t="s">
        <v>506</v>
      </c>
      <c r="AE9" s="108" t="s">
        <v>506</v>
      </c>
      <c r="AF9" s="108" t="s">
        <v>503</v>
      </c>
      <c r="AG9" s="108" t="s">
        <v>507</v>
      </c>
      <c r="AH9" s="108" t="s">
        <v>507</v>
      </c>
      <c r="AI9" s="108" t="s">
        <v>507</v>
      </c>
      <c r="AJ9" s="108" t="s">
        <v>507</v>
      </c>
      <c r="AK9" s="108" t="s">
        <v>507</v>
      </c>
      <c r="AL9" s="108" t="s">
        <v>507</v>
      </c>
      <c r="AM9" s="108" t="s">
        <v>507</v>
      </c>
      <c r="AN9" s="108" t="s">
        <v>509</v>
      </c>
      <c r="AO9" s="108" t="s">
        <v>509</v>
      </c>
      <c r="AP9" s="108" t="s">
        <v>509</v>
      </c>
      <c r="AQ9" s="108" t="s">
        <v>509</v>
      </c>
      <c r="AR9" s="108" t="s">
        <v>509</v>
      </c>
      <c r="AS9" s="108" t="s">
        <v>509</v>
      </c>
      <c r="AT9" s="108" t="s">
        <v>509</v>
      </c>
      <c r="AU9" s="108" t="s">
        <v>509</v>
      </c>
      <c r="AV9" s="108" t="s">
        <v>509</v>
      </c>
      <c r="AW9" s="108" t="s">
        <v>509</v>
      </c>
      <c r="AX9" s="108" t="s">
        <v>509</v>
      </c>
      <c r="AY9" s="108" t="s">
        <v>509</v>
      </c>
      <c r="AZ9" s="108" t="s">
        <v>509</v>
      </c>
      <c r="BA9" s="108" t="s">
        <v>509</v>
      </c>
      <c r="BB9" s="108" t="s">
        <v>509</v>
      </c>
      <c r="BC9" s="108" t="s">
        <v>509</v>
      </c>
      <c r="BD9" s="108" t="s">
        <v>508</v>
      </c>
      <c r="BE9" s="108" t="s">
        <v>508</v>
      </c>
      <c r="BF9" s="108" t="s">
        <v>508</v>
      </c>
      <c r="BG9" s="108" t="s">
        <v>508</v>
      </c>
      <c r="BH9" s="108" t="s">
        <v>508</v>
      </c>
      <c r="BI9" s="108" t="s">
        <v>508</v>
      </c>
      <c r="BJ9" s="108" t="s">
        <v>509</v>
      </c>
      <c r="BK9" s="108" t="s">
        <v>509</v>
      </c>
      <c r="BL9" s="108" t="s">
        <v>509</v>
      </c>
      <c r="BM9" s="108" t="s">
        <v>509</v>
      </c>
      <c r="BN9" s="108" t="s">
        <v>509</v>
      </c>
      <c r="BO9" s="108" t="s">
        <v>509</v>
      </c>
      <c r="BP9" s="108" t="s">
        <v>509</v>
      </c>
      <c r="BQ9" s="108" t="s">
        <v>509</v>
      </c>
      <c r="BR9" s="108" t="s">
        <v>509</v>
      </c>
      <c r="BS9" s="108" t="s">
        <v>509</v>
      </c>
      <c r="BT9" s="108" t="s">
        <v>509</v>
      </c>
      <c r="BU9" s="108" t="s">
        <v>509</v>
      </c>
      <c r="BV9" s="108" t="s">
        <v>509</v>
      </c>
      <c r="BW9" s="108" t="s">
        <v>509</v>
      </c>
      <c r="BX9" s="108" t="s">
        <v>509</v>
      </c>
      <c r="BY9" s="108" t="s">
        <v>509</v>
      </c>
      <c r="BZ9" s="108" t="s">
        <v>509</v>
      </c>
      <c r="CA9" s="108" t="s">
        <v>509</v>
      </c>
      <c r="CB9" s="108" t="s">
        <v>510</v>
      </c>
      <c r="CC9" s="108" t="s">
        <v>510</v>
      </c>
      <c r="CD9" s="108" t="s">
        <v>510</v>
      </c>
      <c r="CE9" s="108" t="s">
        <v>510</v>
      </c>
      <c r="CF9" s="108" t="s">
        <v>511</v>
      </c>
      <c r="CG9" s="108" t="s">
        <v>511</v>
      </c>
      <c r="CH9" s="108" t="s">
        <v>511</v>
      </c>
      <c r="CI9" s="108" t="s">
        <v>511</v>
      </c>
      <c r="CJ9" s="108" t="s">
        <v>511</v>
      </c>
      <c r="CK9" s="108" t="s">
        <v>512</v>
      </c>
      <c r="CL9" s="108" t="s">
        <v>513</v>
      </c>
      <c r="CM9" s="108" t="s">
        <v>513</v>
      </c>
      <c r="CN9" s="108" t="s">
        <v>513</v>
      </c>
      <c r="CO9" s="108" t="s">
        <v>513</v>
      </c>
      <c r="CP9" s="108" t="s">
        <v>513</v>
      </c>
      <c r="CQ9" s="108" t="s">
        <v>514</v>
      </c>
      <c r="CR9" s="108" t="s">
        <v>514</v>
      </c>
      <c r="CS9" s="108" t="s">
        <v>514</v>
      </c>
      <c r="CT9" s="108" t="s">
        <v>514</v>
      </c>
      <c r="CU9" s="108" t="s">
        <v>514</v>
      </c>
      <c r="CV9" s="108" t="s">
        <v>515</v>
      </c>
      <c r="CW9" s="108" t="s">
        <v>515</v>
      </c>
      <c r="CX9" s="108" t="s">
        <v>515</v>
      </c>
      <c r="CY9" s="108" t="s">
        <v>515</v>
      </c>
      <c r="CZ9" s="108" t="s">
        <v>515</v>
      </c>
      <c r="DA9" s="108" t="s">
        <v>515</v>
      </c>
      <c r="DB9" s="108" t="s">
        <v>516</v>
      </c>
      <c r="DC9" s="108" t="s">
        <v>516</v>
      </c>
      <c r="DD9" s="108" t="s">
        <v>516</v>
      </c>
      <c r="DE9" s="108" t="s">
        <v>516</v>
      </c>
      <c r="DF9" s="108" t="s">
        <v>515</v>
      </c>
      <c r="DG9" s="108" t="s">
        <v>515</v>
      </c>
      <c r="DH9" s="108" t="s">
        <v>515</v>
      </c>
      <c r="DI9" s="108" t="s">
        <v>515</v>
      </c>
      <c r="DJ9" s="108" t="s">
        <v>515</v>
      </c>
      <c r="DK9" s="108" t="s">
        <v>515</v>
      </c>
    </row>
    <row r="10" spans="2:116" ht="38.25" x14ac:dyDescent="0.2">
      <c r="B10" s="70">
        <v>4</v>
      </c>
      <c r="C10" s="98" t="s">
        <v>274</v>
      </c>
      <c r="D10" s="42" t="s">
        <v>275</v>
      </c>
      <c r="E10" s="42" t="s">
        <v>276</v>
      </c>
      <c r="F10" s="42" t="s">
        <v>24</v>
      </c>
      <c r="H10" s="38" t="s">
        <v>517</v>
      </c>
      <c r="I10" s="38" t="s">
        <v>517</v>
      </c>
      <c r="J10" s="38" t="s">
        <v>517</v>
      </c>
      <c r="K10" s="38" t="s">
        <v>517</v>
      </c>
      <c r="L10" s="38" t="s">
        <v>517</v>
      </c>
      <c r="M10" s="38" t="s">
        <v>517</v>
      </c>
      <c r="N10" s="38" t="s">
        <v>517</v>
      </c>
      <c r="O10" s="38" t="s">
        <v>517</v>
      </c>
      <c r="P10" s="38" t="s">
        <v>517</v>
      </c>
      <c r="Q10" s="38" t="s">
        <v>517</v>
      </c>
      <c r="R10" s="38" t="s">
        <v>518</v>
      </c>
      <c r="S10" s="38" t="s">
        <v>517</v>
      </c>
      <c r="T10" s="38" t="s">
        <v>517</v>
      </c>
      <c r="U10" s="38" t="s">
        <v>517</v>
      </c>
      <c r="V10" s="38" t="s">
        <v>517</v>
      </c>
      <c r="W10" s="38" t="s">
        <v>517</v>
      </c>
      <c r="X10" s="38" t="s">
        <v>517</v>
      </c>
      <c r="Y10" s="38" t="s">
        <v>517</v>
      </c>
      <c r="Z10" s="38" t="s">
        <v>517</v>
      </c>
      <c r="AA10" s="38" t="s">
        <v>517</v>
      </c>
      <c r="AB10" s="38" t="s">
        <v>517</v>
      </c>
      <c r="AC10" s="38" t="s">
        <v>517</v>
      </c>
      <c r="AD10" s="38" t="s">
        <v>517</v>
      </c>
      <c r="AE10" s="38" t="s">
        <v>517</v>
      </c>
      <c r="AF10" s="38" t="s">
        <v>518</v>
      </c>
      <c r="AG10" s="38" t="s">
        <v>517</v>
      </c>
      <c r="AH10" s="38" t="s">
        <v>517</v>
      </c>
      <c r="AI10" s="38" t="s">
        <v>517</v>
      </c>
      <c r="AJ10" s="38" t="s">
        <v>517</v>
      </c>
      <c r="AK10" s="38" t="s">
        <v>517</v>
      </c>
      <c r="AL10" s="38" t="s">
        <v>517</v>
      </c>
      <c r="AM10" s="38" t="s">
        <v>517</v>
      </c>
      <c r="AN10" s="38" t="s">
        <v>518</v>
      </c>
      <c r="AO10" s="38" t="s">
        <v>518</v>
      </c>
      <c r="AP10" s="38" t="s">
        <v>518</v>
      </c>
      <c r="AQ10" s="38" t="s">
        <v>518</v>
      </c>
      <c r="AR10" s="38" t="s">
        <v>518</v>
      </c>
      <c r="AS10" s="38" t="s">
        <v>518</v>
      </c>
      <c r="AT10" s="38" t="s">
        <v>518</v>
      </c>
      <c r="AU10" s="38" t="s">
        <v>518</v>
      </c>
      <c r="AV10" s="38" t="s">
        <v>518</v>
      </c>
      <c r="AW10" s="38" t="s">
        <v>518</v>
      </c>
      <c r="AX10" s="38" t="s">
        <v>518</v>
      </c>
      <c r="AY10" s="38" t="s">
        <v>518</v>
      </c>
      <c r="AZ10" s="38" t="s">
        <v>518</v>
      </c>
      <c r="BA10" s="38" t="s">
        <v>518</v>
      </c>
      <c r="BB10" s="38" t="s">
        <v>518</v>
      </c>
      <c r="BC10" s="38" t="s">
        <v>518</v>
      </c>
      <c r="BD10" s="38" t="s">
        <v>518</v>
      </c>
      <c r="BE10" s="38" t="s">
        <v>518</v>
      </c>
      <c r="BF10" s="38" t="s">
        <v>518</v>
      </c>
      <c r="BG10" s="38" t="s">
        <v>518</v>
      </c>
      <c r="BH10" s="38" t="s">
        <v>518</v>
      </c>
      <c r="BI10" s="38" t="s">
        <v>518</v>
      </c>
      <c r="BJ10" s="38" t="s">
        <v>518</v>
      </c>
      <c r="BK10" s="38" t="s">
        <v>518</v>
      </c>
      <c r="BL10" s="38" t="s">
        <v>518</v>
      </c>
      <c r="BM10" s="38" t="s">
        <v>518</v>
      </c>
      <c r="BN10" s="38" t="s">
        <v>518</v>
      </c>
      <c r="BO10" s="38" t="s">
        <v>518</v>
      </c>
      <c r="BP10" s="38" t="s">
        <v>518</v>
      </c>
      <c r="BQ10" s="38" t="s">
        <v>518</v>
      </c>
      <c r="BR10" s="38" t="s">
        <v>518</v>
      </c>
      <c r="BS10" s="38" t="s">
        <v>518</v>
      </c>
      <c r="BT10" s="38" t="s">
        <v>518</v>
      </c>
      <c r="BU10" s="38" t="s">
        <v>518</v>
      </c>
      <c r="BV10" s="38" t="s">
        <v>518</v>
      </c>
      <c r="BW10" s="38" t="s">
        <v>518</v>
      </c>
      <c r="BX10" s="38" t="s">
        <v>518</v>
      </c>
      <c r="BY10" s="38" t="s">
        <v>518</v>
      </c>
      <c r="BZ10" s="38" t="s">
        <v>518</v>
      </c>
      <c r="CA10" s="38" t="s">
        <v>518</v>
      </c>
      <c r="CB10" s="38" t="s">
        <v>517</v>
      </c>
      <c r="CC10" s="38" t="s">
        <v>517</v>
      </c>
      <c r="CD10" s="38" t="s">
        <v>517</v>
      </c>
      <c r="CE10" s="38" t="s">
        <v>517</v>
      </c>
      <c r="CF10" s="38" t="s">
        <v>517</v>
      </c>
      <c r="CG10" s="38" t="s">
        <v>517</v>
      </c>
      <c r="CH10" s="38" t="s">
        <v>517</v>
      </c>
      <c r="CI10" s="38" t="s">
        <v>517</v>
      </c>
      <c r="CJ10" s="38" t="s">
        <v>517</v>
      </c>
      <c r="CK10" s="38" t="s">
        <v>517</v>
      </c>
      <c r="CL10" s="38" t="s">
        <v>517</v>
      </c>
      <c r="CM10" s="38" t="s">
        <v>517</v>
      </c>
      <c r="CN10" s="38" t="s">
        <v>517</v>
      </c>
      <c r="CO10" s="38" t="s">
        <v>517</v>
      </c>
      <c r="CP10" s="38" t="s">
        <v>517</v>
      </c>
      <c r="CQ10" s="38" t="s">
        <v>517</v>
      </c>
      <c r="CR10" s="38" t="s">
        <v>517</v>
      </c>
      <c r="CS10" s="38" t="s">
        <v>517</v>
      </c>
      <c r="CT10" s="38" t="s">
        <v>517</v>
      </c>
      <c r="CU10" s="38" t="s">
        <v>517</v>
      </c>
      <c r="CV10" s="38" t="s">
        <v>518</v>
      </c>
      <c r="CW10" s="38" t="s">
        <v>518</v>
      </c>
      <c r="CX10" s="38" t="s">
        <v>518</v>
      </c>
      <c r="CY10" s="38" t="s">
        <v>518</v>
      </c>
      <c r="CZ10" s="38" t="s">
        <v>518</v>
      </c>
      <c r="DA10" s="38" t="s">
        <v>518</v>
      </c>
      <c r="DB10" s="38" t="s">
        <v>517</v>
      </c>
      <c r="DC10" s="38" t="s">
        <v>517</v>
      </c>
      <c r="DD10" s="38" t="s">
        <v>517</v>
      </c>
      <c r="DE10" s="38" t="s">
        <v>517</v>
      </c>
      <c r="DF10" s="38" t="s">
        <v>518</v>
      </c>
      <c r="DG10" s="38" t="s">
        <v>518</v>
      </c>
      <c r="DH10" s="38" t="s">
        <v>518</v>
      </c>
      <c r="DI10" s="38" t="s">
        <v>518</v>
      </c>
      <c r="DJ10" s="38" t="s">
        <v>518</v>
      </c>
      <c r="DK10" s="38" t="s">
        <v>518</v>
      </c>
    </row>
    <row r="11" spans="2:116" ht="38.25" x14ac:dyDescent="0.2">
      <c r="B11" s="70">
        <v>5</v>
      </c>
      <c r="C11" s="98" t="s">
        <v>278</v>
      </c>
      <c r="D11" s="42" t="s">
        <v>279</v>
      </c>
      <c r="E11" s="42" t="s">
        <v>48</v>
      </c>
      <c r="F11" s="42" t="s">
        <v>24</v>
      </c>
      <c r="H11" s="38"/>
      <c r="I11" s="38"/>
      <c r="J11" s="38"/>
      <c r="K11" s="38"/>
      <c r="L11" s="38"/>
      <c r="M11" s="38"/>
      <c r="N11" s="38"/>
      <c r="O11" s="38"/>
      <c r="P11" s="38"/>
      <c r="Q11" s="38"/>
      <c r="R11" s="38" t="s">
        <v>757</v>
      </c>
      <c r="S11" s="38"/>
      <c r="T11" s="38"/>
      <c r="U11" s="38"/>
      <c r="V11" s="38"/>
      <c r="W11" s="38"/>
      <c r="X11" s="38"/>
      <c r="Y11" s="38"/>
      <c r="Z11" s="38"/>
      <c r="AA11" s="38"/>
      <c r="AB11" s="38"/>
      <c r="AC11" s="38"/>
      <c r="AD11" s="38"/>
      <c r="AE11" s="38"/>
      <c r="AF11" s="38" t="s">
        <v>719</v>
      </c>
      <c r="AG11" s="38"/>
      <c r="AH11" s="38"/>
      <c r="AI11" s="38"/>
      <c r="AJ11" s="38"/>
      <c r="AK11" s="38"/>
      <c r="AL11" s="38"/>
      <c r="AM11" s="38"/>
      <c r="AN11" s="38" t="s">
        <v>724</v>
      </c>
      <c r="AO11" s="38" t="s">
        <v>724</v>
      </c>
      <c r="AP11" s="38" t="s">
        <v>725</v>
      </c>
      <c r="AQ11" s="38" t="s">
        <v>726</v>
      </c>
      <c r="AR11" s="38" t="s">
        <v>727</v>
      </c>
      <c r="AS11" s="38" t="s">
        <v>728</v>
      </c>
      <c r="AT11" s="38" t="s">
        <v>729</v>
      </c>
      <c r="AU11" s="38" t="s">
        <v>730</v>
      </c>
      <c r="AV11" s="38" t="s">
        <v>731</v>
      </c>
      <c r="AW11" s="38" t="s">
        <v>732</v>
      </c>
      <c r="AX11" s="38" t="s">
        <v>724</v>
      </c>
      <c r="AY11" s="38" t="s">
        <v>724</v>
      </c>
      <c r="AZ11" s="38" t="s">
        <v>729</v>
      </c>
      <c r="BA11" s="38" t="s">
        <v>730</v>
      </c>
      <c r="BB11" s="38" t="s">
        <v>731</v>
      </c>
      <c r="BC11" s="38" t="s">
        <v>732</v>
      </c>
      <c r="BD11" s="38" t="s">
        <v>724</v>
      </c>
      <c r="BE11" s="38" t="s">
        <v>724</v>
      </c>
      <c r="BF11" s="38" t="s">
        <v>729</v>
      </c>
      <c r="BG11" s="38" t="s">
        <v>730</v>
      </c>
      <c r="BH11" s="38" t="s">
        <v>731</v>
      </c>
      <c r="BI11" s="38" t="s">
        <v>732</v>
      </c>
      <c r="BJ11" s="38" t="s">
        <v>724</v>
      </c>
      <c r="BK11" s="38" t="s">
        <v>724</v>
      </c>
      <c r="BL11" s="38" t="s">
        <v>729</v>
      </c>
      <c r="BM11" s="38" t="s">
        <v>730</v>
      </c>
      <c r="BN11" s="38" t="s">
        <v>731</v>
      </c>
      <c r="BO11" s="38" t="s">
        <v>732</v>
      </c>
      <c r="BP11" s="38" t="s">
        <v>724</v>
      </c>
      <c r="BQ11" s="38" t="s">
        <v>724</v>
      </c>
      <c r="BR11" s="38" t="s">
        <v>729</v>
      </c>
      <c r="BS11" s="38" t="s">
        <v>730</v>
      </c>
      <c r="BT11" s="38" t="s">
        <v>731</v>
      </c>
      <c r="BU11" s="38" t="s">
        <v>732</v>
      </c>
      <c r="BV11" s="38" t="s">
        <v>724</v>
      </c>
      <c r="BW11" s="38" t="s">
        <v>724</v>
      </c>
      <c r="BX11" s="38" t="s">
        <v>729</v>
      </c>
      <c r="BY11" s="38" t="s">
        <v>730</v>
      </c>
      <c r="BZ11" s="38" t="s">
        <v>731</v>
      </c>
      <c r="CA11" s="38" t="s">
        <v>732</v>
      </c>
      <c r="CB11" s="38"/>
      <c r="CC11" s="38"/>
      <c r="CD11" s="38"/>
      <c r="CE11" s="38"/>
      <c r="CF11" s="38"/>
      <c r="CG11" s="38"/>
      <c r="CH11" s="38"/>
      <c r="CI11" s="38"/>
      <c r="CJ11" s="38"/>
      <c r="CK11" s="38"/>
      <c r="CL11" s="38"/>
      <c r="CM11" s="38"/>
      <c r="CN11" s="38"/>
      <c r="CO11" s="38"/>
      <c r="CP11" s="38"/>
      <c r="CQ11" s="38"/>
      <c r="CR11" s="38"/>
      <c r="CS11" s="38"/>
      <c r="CT11" s="38"/>
      <c r="CU11" s="38"/>
      <c r="CV11" s="38" t="s">
        <v>724</v>
      </c>
      <c r="CW11" s="38" t="s">
        <v>724</v>
      </c>
      <c r="CX11" s="38" t="s">
        <v>729</v>
      </c>
      <c r="CY11" s="38" t="s">
        <v>730</v>
      </c>
      <c r="CZ11" s="38" t="s">
        <v>731</v>
      </c>
      <c r="DA11" s="38" t="s">
        <v>732</v>
      </c>
      <c r="DB11" s="38"/>
      <c r="DC11" s="38"/>
      <c r="DD11" s="38"/>
      <c r="DE11" s="38"/>
      <c r="DF11" s="38" t="s">
        <v>724</v>
      </c>
      <c r="DG11" s="38" t="s">
        <v>724</v>
      </c>
      <c r="DH11" s="38" t="s">
        <v>729</v>
      </c>
      <c r="DI11" s="38" t="s">
        <v>730</v>
      </c>
      <c r="DJ11" s="38" t="s">
        <v>731</v>
      </c>
      <c r="DK11" s="38" t="s">
        <v>732</v>
      </c>
    </row>
    <row r="12" spans="2:116" ht="38.65" customHeight="1" x14ac:dyDescent="0.2">
      <c r="B12" s="70">
        <v>6</v>
      </c>
      <c r="C12" s="98" t="s">
        <v>366</v>
      </c>
      <c r="D12" s="42" t="s">
        <v>24</v>
      </c>
      <c r="E12" s="42" t="s">
        <v>267</v>
      </c>
      <c r="F12" s="42" t="s">
        <v>24</v>
      </c>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row>
    <row r="13" spans="2:116" ht="38.25" x14ac:dyDescent="0.2">
      <c r="B13" s="70">
        <v>7</v>
      </c>
      <c r="C13" s="98" t="s">
        <v>281</v>
      </c>
      <c r="D13" s="42" t="s">
        <v>282</v>
      </c>
      <c r="E13" s="42" t="s">
        <v>45</v>
      </c>
      <c r="F13" s="42">
        <v>1</v>
      </c>
      <c r="H13" s="114">
        <v>15</v>
      </c>
      <c r="I13" s="114">
        <v>50</v>
      </c>
      <c r="J13" s="114">
        <v>30</v>
      </c>
      <c r="K13" s="114">
        <v>60</v>
      </c>
      <c r="L13" s="114">
        <v>22</v>
      </c>
      <c r="M13" s="114">
        <v>60</v>
      </c>
      <c r="N13" s="114">
        <v>40</v>
      </c>
      <c r="O13" s="114">
        <v>10</v>
      </c>
      <c r="P13" s="114">
        <v>10</v>
      </c>
      <c r="Q13" s="114">
        <v>12</v>
      </c>
      <c r="R13" s="114">
        <v>2</v>
      </c>
      <c r="S13" s="114">
        <v>8</v>
      </c>
      <c r="T13" s="114">
        <v>0.28000000000000008</v>
      </c>
      <c r="U13" s="114">
        <v>0.05</v>
      </c>
      <c r="V13" s="114">
        <v>2</v>
      </c>
      <c r="W13" s="114">
        <v>11</v>
      </c>
      <c r="X13" s="114">
        <v>9.2899999999999991</v>
      </c>
      <c r="Y13" s="114">
        <v>46.440000000000005</v>
      </c>
      <c r="Z13" s="114">
        <v>9.2899999999999991</v>
      </c>
      <c r="AA13" s="114">
        <v>20</v>
      </c>
      <c r="AB13" s="114">
        <v>1.26</v>
      </c>
      <c r="AC13" s="114">
        <v>2.5</v>
      </c>
      <c r="AD13" s="114">
        <v>1.27</v>
      </c>
      <c r="AE13" s="114">
        <v>1.29</v>
      </c>
      <c r="AF13" s="114">
        <v>6</v>
      </c>
      <c r="AG13" s="114">
        <v>15</v>
      </c>
      <c r="AH13" s="114">
        <v>50</v>
      </c>
      <c r="AI13" s="114">
        <v>30</v>
      </c>
      <c r="AJ13" s="114">
        <v>60</v>
      </c>
      <c r="AK13" s="114">
        <v>1</v>
      </c>
      <c r="AL13" s="114">
        <v>15</v>
      </c>
      <c r="AM13" s="114">
        <v>1</v>
      </c>
      <c r="AN13" s="114">
        <v>5.9</v>
      </c>
      <c r="AO13" s="114">
        <v>1</v>
      </c>
      <c r="AP13" s="114">
        <v>4.2</v>
      </c>
      <c r="AQ13" s="114">
        <v>3.6</v>
      </c>
      <c r="AR13" s="114">
        <v>3.6</v>
      </c>
      <c r="AS13" s="114">
        <v>3.6</v>
      </c>
      <c r="AT13" s="114">
        <v>4.4000000000000004</v>
      </c>
      <c r="AU13" s="114">
        <v>4.3</v>
      </c>
      <c r="AV13" s="114">
        <v>4.4000000000000004</v>
      </c>
      <c r="AW13" s="114">
        <v>0.9</v>
      </c>
      <c r="AX13" s="114">
        <v>0.6</v>
      </c>
      <c r="AY13" s="114">
        <v>2.6</v>
      </c>
      <c r="AZ13" s="114">
        <v>0.6</v>
      </c>
      <c r="BA13" s="114">
        <v>0.6</v>
      </c>
      <c r="BB13" s="114">
        <v>0.6</v>
      </c>
      <c r="BC13" s="114">
        <v>0.1</v>
      </c>
      <c r="BD13" s="114">
        <v>4.9000000000000004</v>
      </c>
      <c r="BE13" s="114">
        <v>27</v>
      </c>
      <c r="BF13" s="114">
        <v>6.9</v>
      </c>
      <c r="BG13" s="114">
        <v>6.9</v>
      </c>
      <c r="BH13" s="114">
        <v>6.9</v>
      </c>
      <c r="BI13" s="114">
        <v>1.4</v>
      </c>
      <c r="BJ13" s="114">
        <v>2.2999999999999998</v>
      </c>
      <c r="BK13" s="114">
        <v>9.4</v>
      </c>
      <c r="BL13" s="114">
        <v>2.2000000000000002</v>
      </c>
      <c r="BM13" s="114">
        <v>2.2000000000000002</v>
      </c>
      <c r="BN13" s="114">
        <v>2.2000000000000002</v>
      </c>
      <c r="BO13" s="114">
        <v>0.5</v>
      </c>
      <c r="BP13" s="114">
        <v>1.1000000000000001</v>
      </c>
      <c r="BQ13" s="114">
        <v>1.7</v>
      </c>
      <c r="BR13" s="114">
        <v>0.4</v>
      </c>
      <c r="BS13" s="114">
        <v>0.4</v>
      </c>
      <c r="BT13" s="114">
        <v>0.4</v>
      </c>
      <c r="BU13" s="114">
        <v>0.1</v>
      </c>
      <c r="BV13" s="114">
        <v>2.7</v>
      </c>
      <c r="BW13" s="114">
        <v>7.8</v>
      </c>
      <c r="BX13" s="114">
        <v>0.9</v>
      </c>
      <c r="BY13" s="114">
        <v>0.9</v>
      </c>
      <c r="BZ13" s="114">
        <v>0.9</v>
      </c>
      <c r="CA13" s="114">
        <v>0.2</v>
      </c>
      <c r="CB13" s="114">
        <v>0.17</v>
      </c>
      <c r="CC13" s="114">
        <v>1.5199999999999998</v>
      </c>
      <c r="CD13" s="114">
        <v>1</v>
      </c>
      <c r="CE13" s="114">
        <v>2.75</v>
      </c>
      <c r="CF13" s="114">
        <v>1</v>
      </c>
      <c r="CG13" s="114">
        <v>1</v>
      </c>
      <c r="CH13" s="114">
        <v>1</v>
      </c>
      <c r="CI13" s="114">
        <v>1</v>
      </c>
      <c r="CJ13" s="114">
        <v>0.9</v>
      </c>
      <c r="CK13" s="114">
        <v>0.34</v>
      </c>
      <c r="CL13" s="114">
        <v>10.73</v>
      </c>
      <c r="CM13" s="114">
        <v>6.4700000000000006</v>
      </c>
      <c r="CN13" s="114">
        <v>3.9000000000000008</v>
      </c>
      <c r="CO13" s="114">
        <v>2.35</v>
      </c>
      <c r="CP13" s="114">
        <v>1.278</v>
      </c>
      <c r="CQ13" s="114">
        <v>1</v>
      </c>
      <c r="CR13" s="114">
        <v>1</v>
      </c>
      <c r="CS13" s="114">
        <v>1</v>
      </c>
      <c r="CT13" s="114">
        <v>1</v>
      </c>
      <c r="CU13" s="114">
        <v>0.9</v>
      </c>
      <c r="CV13" s="114">
        <v>0.2</v>
      </c>
      <c r="CW13" s="114">
        <v>0.7</v>
      </c>
      <c r="CX13" s="114">
        <v>0.2</v>
      </c>
      <c r="CY13" s="114">
        <v>0.2</v>
      </c>
      <c r="CZ13" s="114">
        <v>0.2</v>
      </c>
      <c r="DA13" s="114">
        <v>0</v>
      </c>
      <c r="DB13" s="114">
        <v>11.310000000000002</v>
      </c>
      <c r="DC13" s="114">
        <v>4.5999999999999996</v>
      </c>
      <c r="DD13" s="114">
        <v>4.74</v>
      </c>
      <c r="DE13" s="114">
        <v>9.9359999999999982</v>
      </c>
      <c r="DF13" s="114">
        <v>0.5</v>
      </c>
      <c r="DG13" s="114">
        <v>1.9</v>
      </c>
      <c r="DH13" s="114">
        <v>0.5</v>
      </c>
      <c r="DI13" s="114">
        <v>0.5</v>
      </c>
      <c r="DJ13" s="114">
        <v>0.5</v>
      </c>
      <c r="DK13" s="114">
        <v>0.1</v>
      </c>
    </row>
    <row r="14" spans="2:116" ht="38.25" x14ac:dyDescent="0.2">
      <c r="B14" s="70">
        <v>8</v>
      </c>
      <c r="C14" s="98" t="s">
        <v>284</v>
      </c>
      <c r="D14" s="42" t="s">
        <v>285</v>
      </c>
      <c r="E14" s="42" t="s">
        <v>286</v>
      </c>
      <c r="F14" s="42">
        <v>2</v>
      </c>
      <c r="H14" s="105">
        <v>137972.75</v>
      </c>
      <c r="I14" s="105">
        <v>459909.16</v>
      </c>
      <c r="J14" s="105">
        <v>275945.5</v>
      </c>
      <c r="K14" s="105">
        <v>556224.28</v>
      </c>
      <c r="L14" s="105">
        <v>203174.08</v>
      </c>
      <c r="M14" s="105">
        <v>554111.13</v>
      </c>
      <c r="N14" s="105">
        <v>369407.42</v>
      </c>
      <c r="O14" s="105">
        <v>92704.05</v>
      </c>
      <c r="P14" s="105">
        <v>91981.83</v>
      </c>
      <c r="Q14" s="105">
        <v>110822.23</v>
      </c>
      <c r="R14" s="105">
        <v>21077.71</v>
      </c>
      <c r="S14" s="105">
        <v>73881.48</v>
      </c>
      <c r="T14" s="105">
        <v>2575.4899999999998</v>
      </c>
      <c r="U14" s="105">
        <v>459.91</v>
      </c>
      <c r="V14" s="105">
        <v>18396.37</v>
      </c>
      <c r="W14" s="105">
        <v>86204.81</v>
      </c>
      <c r="X14" s="105">
        <v>85451.12</v>
      </c>
      <c r="Y14" s="105">
        <v>427163.63</v>
      </c>
      <c r="Z14" s="105">
        <v>85451.12</v>
      </c>
      <c r="AA14" s="105">
        <v>167237.56</v>
      </c>
      <c r="AB14" s="105">
        <v>11658.8</v>
      </c>
      <c r="AC14" s="105">
        <v>23132.53</v>
      </c>
      <c r="AD14" s="105">
        <v>11751.33</v>
      </c>
      <c r="AE14" s="105">
        <v>11936.39</v>
      </c>
      <c r="AF14" s="105">
        <v>59072.81</v>
      </c>
      <c r="AG14" s="105">
        <v>137972.75</v>
      </c>
      <c r="AH14" s="105">
        <v>460845.64</v>
      </c>
      <c r="AI14" s="105">
        <v>275945.5</v>
      </c>
      <c r="AJ14" s="105">
        <v>556224.28</v>
      </c>
      <c r="AK14" s="105">
        <v>10538.86</v>
      </c>
      <c r="AL14" s="105">
        <v>137972.75</v>
      </c>
      <c r="AM14" s="105">
        <v>10186.200000000001</v>
      </c>
      <c r="AN14" s="105">
        <v>64703.49</v>
      </c>
      <c r="AO14" s="105">
        <v>10402.280000000001</v>
      </c>
      <c r="AP14" s="105">
        <v>44341.86</v>
      </c>
      <c r="AQ14" s="105">
        <v>37304.47</v>
      </c>
      <c r="AR14" s="105">
        <v>36086.589999999997</v>
      </c>
      <c r="AS14" s="105">
        <v>34950.01</v>
      </c>
      <c r="AT14" s="105">
        <v>37815.279999999999</v>
      </c>
      <c r="AU14" s="105">
        <v>32289.33</v>
      </c>
      <c r="AV14" s="105">
        <v>27707.38</v>
      </c>
      <c r="AW14" s="105">
        <v>4767.05</v>
      </c>
      <c r="AX14" s="105">
        <v>6911.59</v>
      </c>
      <c r="AY14" s="105">
        <v>26675.62</v>
      </c>
      <c r="AZ14" s="105">
        <v>5349.17</v>
      </c>
      <c r="BA14" s="105">
        <v>4571.49</v>
      </c>
      <c r="BB14" s="105">
        <v>3948.98</v>
      </c>
      <c r="BC14" s="105">
        <v>657.52</v>
      </c>
      <c r="BD14" s="105">
        <v>53362.02</v>
      </c>
      <c r="BE14" s="105">
        <v>274471.21999999997</v>
      </c>
      <c r="BF14" s="105">
        <v>59982.86</v>
      </c>
      <c r="BG14" s="105">
        <v>51264.19</v>
      </c>
      <c r="BH14" s="105">
        <v>43949.15</v>
      </c>
      <c r="BI14" s="105">
        <v>7561.53</v>
      </c>
      <c r="BJ14" s="105">
        <v>24684.87</v>
      </c>
      <c r="BK14" s="105">
        <v>95917.759999999995</v>
      </c>
      <c r="BL14" s="105">
        <v>19472.7</v>
      </c>
      <c r="BM14" s="105">
        <v>16642.68</v>
      </c>
      <c r="BN14" s="105">
        <v>14267.28</v>
      </c>
      <c r="BO14" s="105">
        <v>2465.7199999999998</v>
      </c>
      <c r="BP14" s="105">
        <v>11551.53</v>
      </c>
      <c r="BQ14" s="105">
        <v>17378.82</v>
      </c>
      <c r="BR14" s="105">
        <v>3520.96</v>
      </c>
      <c r="BS14" s="105">
        <v>3006.84</v>
      </c>
      <c r="BT14" s="105">
        <v>2579.7399999999998</v>
      </c>
      <c r="BU14" s="105">
        <v>438.35</v>
      </c>
      <c r="BV14" s="105">
        <v>29429.51</v>
      </c>
      <c r="BW14" s="105">
        <v>82159.64</v>
      </c>
      <c r="BX14" s="105">
        <v>7910.78</v>
      </c>
      <c r="BY14" s="105">
        <v>6761.09</v>
      </c>
      <c r="BZ14" s="105">
        <v>5796.08</v>
      </c>
      <c r="CA14" s="105">
        <v>986.29</v>
      </c>
      <c r="CB14" s="105">
        <v>1676.91</v>
      </c>
      <c r="CC14" s="105">
        <v>14993.58</v>
      </c>
      <c r="CD14" s="105">
        <v>9864.2000000000007</v>
      </c>
      <c r="CE14" s="105">
        <v>27126.55</v>
      </c>
      <c r="CF14" s="105">
        <v>2044.6</v>
      </c>
      <c r="CG14" s="105">
        <v>1721.5</v>
      </c>
      <c r="CH14" s="105">
        <v>1449.46</v>
      </c>
      <c r="CI14" s="105">
        <v>1220.4000000000001</v>
      </c>
      <c r="CJ14" s="105">
        <v>1027.55</v>
      </c>
      <c r="CK14" s="105">
        <v>3409.37</v>
      </c>
      <c r="CL14" s="105">
        <v>107595.73</v>
      </c>
      <c r="CM14" s="105">
        <v>55315.62</v>
      </c>
      <c r="CN14" s="105">
        <v>28504.51</v>
      </c>
      <c r="CO14" s="105">
        <v>14728.65</v>
      </c>
      <c r="CP14" s="105">
        <v>7658.98</v>
      </c>
      <c r="CQ14" s="105">
        <v>2265.5100000000002</v>
      </c>
      <c r="CR14" s="105">
        <v>1907.5</v>
      </c>
      <c r="CS14" s="105">
        <v>1606.06</v>
      </c>
      <c r="CT14" s="105">
        <v>6267.51</v>
      </c>
      <c r="CU14" s="105">
        <v>1138.57</v>
      </c>
      <c r="CV14" s="105">
        <v>1786.77</v>
      </c>
      <c r="CW14" s="105">
        <v>6927.06</v>
      </c>
      <c r="CX14" s="105">
        <v>1390.91</v>
      </c>
      <c r="CY14" s="105">
        <v>1188.76</v>
      </c>
      <c r="CZ14" s="105">
        <v>1019.09</v>
      </c>
      <c r="DA14" s="105">
        <v>164.38</v>
      </c>
      <c r="DB14" s="105">
        <v>96695.47</v>
      </c>
      <c r="DC14" s="105">
        <v>33620.71</v>
      </c>
      <c r="DD14" s="105">
        <v>29707.99</v>
      </c>
      <c r="DE14" s="105">
        <v>59545.87</v>
      </c>
      <c r="DF14" s="105">
        <v>5057.93</v>
      </c>
      <c r="DG14" s="105">
        <v>19702.28</v>
      </c>
      <c r="DH14" s="105">
        <v>3998.86</v>
      </c>
      <c r="DI14" s="105">
        <v>3417.69</v>
      </c>
      <c r="DJ14" s="105">
        <v>2929.89</v>
      </c>
      <c r="DK14" s="105">
        <v>493.14</v>
      </c>
    </row>
    <row r="15" spans="2:116" ht="38.25" x14ac:dyDescent="0.2">
      <c r="B15" s="70">
        <v>9</v>
      </c>
      <c r="C15" s="98" t="s">
        <v>369</v>
      </c>
      <c r="D15" s="42" t="s">
        <v>287</v>
      </c>
      <c r="E15" s="42" t="s">
        <v>288</v>
      </c>
      <c r="F15" s="42">
        <v>2</v>
      </c>
      <c r="H15" s="105">
        <v>111731.08</v>
      </c>
      <c r="I15" s="105">
        <v>120729.76</v>
      </c>
      <c r="J15" s="105">
        <v>21980.52</v>
      </c>
      <c r="K15" s="105">
        <v>0</v>
      </c>
      <c r="L15" s="105">
        <v>66304.5</v>
      </c>
      <c r="M15" s="105">
        <v>30930.37</v>
      </c>
      <c r="N15" s="105">
        <v>30930.37</v>
      </c>
      <c r="O15" s="105">
        <v>9433.27</v>
      </c>
      <c r="P15" s="105">
        <v>20615.41</v>
      </c>
      <c r="Q15" s="105">
        <v>1234.76</v>
      </c>
      <c r="R15" s="105">
        <v>36.18</v>
      </c>
      <c r="S15" s="105">
        <v>3666.58</v>
      </c>
      <c r="T15" s="105">
        <v>2831.29</v>
      </c>
      <c r="U15" s="105">
        <v>657.03</v>
      </c>
      <c r="V15" s="105">
        <v>5695.13</v>
      </c>
      <c r="W15" s="105">
        <v>162503.21</v>
      </c>
      <c r="X15" s="105">
        <v>36034.14</v>
      </c>
      <c r="Y15" s="105">
        <v>127369.92</v>
      </c>
      <c r="Z15" s="105">
        <v>9120.85</v>
      </c>
      <c r="AA15" s="105">
        <v>70407.490000000005</v>
      </c>
      <c r="AB15" s="105">
        <v>1561.02</v>
      </c>
      <c r="AC15" s="105">
        <v>6832.49</v>
      </c>
      <c r="AD15" s="105">
        <v>2766.76</v>
      </c>
      <c r="AE15" s="105">
        <v>3341.75</v>
      </c>
      <c r="AF15" s="105">
        <v>9335.36</v>
      </c>
      <c r="AG15" s="105">
        <v>105141.9</v>
      </c>
      <c r="AH15" s="105">
        <v>164342.47</v>
      </c>
      <c r="AI15" s="105">
        <v>22909.439999999999</v>
      </c>
      <c r="AJ15" s="105">
        <v>0</v>
      </c>
      <c r="AK15" s="105">
        <v>0</v>
      </c>
      <c r="AL15" s="105">
        <v>31924.14</v>
      </c>
      <c r="AM15" s="105">
        <v>4806.1400000000003</v>
      </c>
      <c r="AN15" s="105">
        <v>37358.080000000002</v>
      </c>
      <c r="AO15" s="105">
        <v>14735.69</v>
      </c>
      <c r="AP15" s="105">
        <v>14253.11</v>
      </c>
      <c r="AQ15" s="105">
        <v>13786.97</v>
      </c>
      <c r="AR15" s="105">
        <v>13336.71</v>
      </c>
      <c r="AS15" s="105">
        <v>12901.8</v>
      </c>
      <c r="AT15" s="105">
        <v>58340.82</v>
      </c>
      <c r="AU15" s="105">
        <v>49507.58</v>
      </c>
      <c r="AV15" s="105">
        <v>42081.77</v>
      </c>
      <c r="AW15" s="105">
        <v>35839.660000000003</v>
      </c>
      <c r="AX15" s="105">
        <v>7689.96</v>
      </c>
      <c r="AY15" s="105">
        <v>23884.799999999999</v>
      </c>
      <c r="AZ15" s="105">
        <v>20313.509999999998</v>
      </c>
      <c r="BA15" s="105">
        <v>17315.64</v>
      </c>
      <c r="BB15" s="105">
        <v>14812.41</v>
      </c>
      <c r="BC15" s="105">
        <v>12695.32</v>
      </c>
      <c r="BD15" s="105">
        <v>10705.36</v>
      </c>
      <c r="BE15" s="105">
        <v>91424.67</v>
      </c>
      <c r="BF15" s="105">
        <v>78086.5</v>
      </c>
      <c r="BG15" s="105">
        <v>66539.23</v>
      </c>
      <c r="BH15" s="105">
        <v>57008.46</v>
      </c>
      <c r="BI15" s="105">
        <v>48864.43</v>
      </c>
      <c r="BJ15" s="105">
        <v>47875.61</v>
      </c>
      <c r="BK15" s="105">
        <v>48557.64</v>
      </c>
      <c r="BL15" s="105">
        <v>41371.980000000003</v>
      </c>
      <c r="BM15" s="105">
        <v>35304.99</v>
      </c>
      <c r="BN15" s="105">
        <v>27839.81</v>
      </c>
      <c r="BO15" s="105">
        <v>25928.62</v>
      </c>
      <c r="BP15" s="105">
        <v>0</v>
      </c>
      <c r="BQ15" s="105">
        <v>0</v>
      </c>
      <c r="BR15" s="105">
        <v>0</v>
      </c>
      <c r="BS15" s="105">
        <v>0</v>
      </c>
      <c r="BT15" s="105">
        <v>0</v>
      </c>
      <c r="BU15" s="105">
        <v>0</v>
      </c>
      <c r="BV15" s="105">
        <v>2490.54</v>
      </c>
      <c r="BW15" s="105">
        <v>12003.39</v>
      </c>
      <c r="BX15" s="105">
        <v>35559.35</v>
      </c>
      <c r="BY15" s="105">
        <v>30366.7</v>
      </c>
      <c r="BZ15" s="105">
        <v>26007.4</v>
      </c>
      <c r="CA15" s="105">
        <v>22348.26</v>
      </c>
      <c r="CB15" s="105">
        <v>2145.8200000000002</v>
      </c>
      <c r="CC15" s="105">
        <v>3764.05</v>
      </c>
      <c r="CD15" s="105">
        <v>3312.66</v>
      </c>
      <c r="CE15" s="105">
        <v>3099.24</v>
      </c>
      <c r="CF15" s="105">
        <v>6926.94</v>
      </c>
      <c r="CG15" s="105">
        <v>5832.3</v>
      </c>
      <c r="CH15" s="105">
        <v>4910.6400000000003</v>
      </c>
      <c r="CI15" s="105">
        <v>4134.63</v>
      </c>
      <c r="CJ15" s="105">
        <v>3481.6</v>
      </c>
      <c r="CK15" s="105">
        <v>12558.85</v>
      </c>
      <c r="CL15" s="105">
        <v>116393.13</v>
      </c>
      <c r="CM15" s="105">
        <v>59769.46</v>
      </c>
      <c r="CN15" s="105">
        <v>30722.19</v>
      </c>
      <c r="CO15" s="105">
        <v>15855.24</v>
      </c>
      <c r="CP15" s="105">
        <v>8209.81</v>
      </c>
      <c r="CQ15" s="105">
        <v>986.28</v>
      </c>
      <c r="CR15" s="105">
        <v>830.42</v>
      </c>
      <c r="CS15" s="105">
        <v>699.19</v>
      </c>
      <c r="CT15" s="105">
        <v>974.5</v>
      </c>
      <c r="CU15" s="105">
        <v>495.72</v>
      </c>
      <c r="CV15" s="105">
        <v>2075.4499999999998</v>
      </c>
      <c r="CW15" s="105">
        <v>8625.7199999999993</v>
      </c>
      <c r="CX15" s="105">
        <v>7317.27</v>
      </c>
      <c r="CY15" s="105">
        <v>6209.38</v>
      </c>
      <c r="CZ15" s="105">
        <v>5278.01</v>
      </c>
      <c r="DA15" s="105">
        <v>4495.1099999999997</v>
      </c>
      <c r="DB15" s="105">
        <v>365770.62</v>
      </c>
      <c r="DC15" s="105">
        <v>111917.91</v>
      </c>
      <c r="DD15" s="105">
        <v>98760.99</v>
      </c>
      <c r="DE15" s="105">
        <v>197275.44</v>
      </c>
      <c r="DF15" s="105">
        <v>6226.35</v>
      </c>
      <c r="DG15" s="105">
        <v>25857.78</v>
      </c>
      <c r="DH15" s="105">
        <v>21935.360000000001</v>
      </c>
      <c r="DI15" s="105">
        <v>18614.18</v>
      </c>
      <c r="DJ15" s="105">
        <v>15822.18</v>
      </c>
      <c r="DK15" s="105">
        <v>13475.23</v>
      </c>
    </row>
    <row r="16" spans="2:116" ht="38.25" x14ac:dyDescent="0.2">
      <c r="B16" s="70">
        <v>10</v>
      </c>
      <c r="C16" s="98" t="s">
        <v>370</v>
      </c>
      <c r="D16" s="42" t="s">
        <v>289</v>
      </c>
      <c r="E16" s="42" t="s">
        <v>288</v>
      </c>
      <c r="F16" s="42">
        <v>2</v>
      </c>
      <c r="H16" s="105">
        <v>72649.66</v>
      </c>
      <c r="I16" s="105">
        <v>114070.07</v>
      </c>
      <c r="J16" s="105">
        <v>67890.740000000005</v>
      </c>
      <c r="K16" s="105">
        <v>134368.71</v>
      </c>
      <c r="L16" s="105">
        <v>15812.02</v>
      </c>
      <c r="M16" s="105">
        <v>39921.74</v>
      </c>
      <c r="N16" s="105">
        <v>26885.79</v>
      </c>
      <c r="O16" s="105">
        <v>11994.56</v>
      </c>
      <c r="P16" s="105">
        <v>8462.32</v>
      </c>
      <c r="Q16" s="105">
        <v>7722.54</v>
      </c>
      <c r="R16" s="105">
        <v>1019.76</v>
      </c>
      <c r="S16" s="105">
        <v>6268.86</v>
      </c>
      <c r="T16" s="105">
        <v>84.15</v>
      </c>
      <c r="U16" s="105">
        <v>15.03</v>
      </c>
      <c r="V16" s="105">
        <v>1061.3</v>
      </c>
      <c r="W16" s="105">
        <v>6723.98</v>
      </c>
      <c r="X16" s="105">
        <v>9293.9</v>
      </c>
      <c r="Y16" s="105">
        <v>51581.32</v>
      </c>
      <c r="Z16" s="105">
        <v>8429.7199999999993</v>
      </c>
      <c r="AA16" s="105">
        <v>78138.16</v>
      </c>
      <c r="AB16" s="105">
        <v>1097.25</v>
      </c>
      <c r="AC16" s="105">
        <v>2046.26</v>
      </c>
      <c r="AD16" s="105">
        <v>1452.01</v>
      </c>
      <c r="AE16" s="105">
        <v>1552.54</v>
      </c>
      <c r="AF16" s="105">
        <v>7472.75</v>
      </c>
      <c r="AG16" s="105">
        <v>52681.91</v>
      </c>
      <c r="AH16" s="105">
        <v>132730.5</v>
      </c>
      <c r="AI16" s="105">
        <v>130196.75</v>
      </c>
      <c r="AJ16" s="105">
        <v>259959.16</v>
      </c>
      <c r="AK16" s="105">
        <v>15934.06</v>
      </c>
      <c r="AL16" s="105">
        <v>106091.41</v>
      </c>
      <c r="AM16" s="105">
        <v>27197.279999999999</v>
      </c>
      <c r="AN16" s="105">
        <v>75414.75</v>
      </c>
      <c r="AO16" s="105">
        <v>41400.36</v>
      </c>
      <c r="AP16" s="105">
        <v>37996.75</v>
      </c>
      <c r="AQ16" s="105">
        <v>34771.9</v>
      </c>
      <c r="AR16" s="105">
        <v>31717.43</v>
      </c>
      <c r="AS16" s="105">
        <v>30701.51</v>
      </c>
      <c r="AT16" s="105">
        <v>121340.63</v>
      </c>
      <c r="AU16" s="105">
        <v>103526.07</v>
      </c>
      <c r="AV16" s="105">
        <v>88567.4</v>
      </c>
      <c r="AW16" s="105">
        <v>76008.570000000007</v>
      </c>
      <c r="AX16" s="105">
        <v>150</v>
      </c>
      <c r="AY16" s="105">
        <v>1070.33</v>
      </c>
      <c r="AZ16" s="105">
        <v>1062.3399999999999</v>
      </c>
      <c r="BA16" s="105">
        <v>894.47</v>
      </c>
      <c r="BB16" s="105">
        <v>753.12</v>
      </c>
      <c r="BC16" s="105">
        <v>634.1</v>
      </c>
      <c r="BD16" s="105">
        <v>2500</v>
      </c>
      <c r="BE16" s="105">
        <v>1276.04</v>
      </c>
      <c r="BF16" s="105">
        <v>1062.3399999999999</v>
      </c>
      <c r="BG16" s="105">
        <v>894.47</v>
      </c>
      <c r="BH16" s="105">
        <v>753.12</v>
      </c>
      <c r="BI16" s="105">
        <v>634.1</v>
      </c>
      <c r="BJ16" s="105">
        <v>7580.35</v>
      </c>
      <c r="BK16" s="105">
        <v>12122.32</v>
      </c>
      <c r="BL16" s="105">
        <v>10275.41</v>
      </c>
      <c r="BM16" s="105">
        <v>8788.7099999999991</v>
      </c>
      <c r="BN16" s="105">
        <v>7509.15</v>
      </c>
      <c r="BO16" s="105">
        <v>6434.61</v>
      </c>
      <c r="BP16" s="105">
        <v>1400</v>
      </c>
      <c r="BQ16" s="105">
        <v>3585.03</v>
      </c>
      <c r="BR16" s="105">
        <v>3029.65</v>
      </c>
      <c r="BS16" s="105">
        <v>2550.88</v>
      </c>
      <c r="BT16" s="105">
        <v>2147.77</v>
      </c>
      <c r="BU16" s="105">
        <v>1808.37</v>
      </c>
      <c r="BV16" s="105">
        <v>2900</v>
      </c>
      <c r="BW16" s="105">
        <v>7697.08</v>
      </c>
      <c r="BX16" s="105">
        <v>10936.29</v>
      </c>
      <c r="BY16" s="105">
        <v>5274.03</v>
      </c>
      <c r="BZ16" s="105">
        <v>4440.59</v>
      </c>
      <c r="CA16" s="105">
        <v>3738.86</v>
      </c>
      <c r="CB16" s="105">
        <v>66.2</v>
      </c>
      <c r="CC16" s="105">
        <v>943.82</v>
      </c>
      <c r="CD16" s="105">
        <v>322.27999999999997</v>
      </c>
      <c r="CE16" s="105">
        <v>1598.58</v>
      </c>
      <c r="CF16" s="105">
        <v>0</v>
      </c>
      <c r="CG16" s="105">
        <v>0</v>
      </c>
      <c r="CH16" s="105">
        <v>0</v>
      </c>
      <c r="CI16" s="105">
        <v>0</v>
      </c>
      <c r="CJ16" s="105">
        <v>0</v>
      </c>
      <c r="CK16" s="105">
        <v>674.46</v>
      </c>
      <c r="CL16" s="105">
        <v>6875.88</v>
      </c>
      <c r="CM16" s="105">
        <v>3536.24</v>
      </c>
      <c r="CN16" s="105">
        <v>1823.61</v>
      </c>
      <c r="CO16" s="105">
        <v>943.22</v>
      </c>
      <c r="CP16" s="105">
        <v>489.71</v>
      </c>
      <c r="CQ16" s="105">
        <v>494.05</v>
      </c>
      <c r="CR16" s="105">
        <v>415.98</v>
      </c>
      <c r="CS16" s="105">
        <v>350.24</v>
      </c>
      <c r="CT16" s="105">
        <v>1670.49</v>
      </c>
      <c r="CU16" s="105">
        <v>248.29</v>
      </c>
      <c r="CV16" s="105">
        <v>0</v>
      </c>
      <c r="CW16" s="105">
        <v>0</v>
      </c>
      <c r="CX16" s="105">
        <v>0</v>
      </c>
      <c r="CY16" s="105">
        <v>0</v>
      </c>
      <c r="CZ16" s="105">
        <v>0</v>
      </c>
      <c r="DA16" s="105">
        <v>0</v>
      </c>
      <c r="DB16" s="105">
        <v>126720.8</v>
      </c>
      <c r="DC16" s="105">
        <v>152985.22</v>
      </c>
      <c r="DD16" s="105">
        <v>171025.73</v>
      </c>
      <c r="DE16" s="105">
        <v>225646.56</v>
      </c>
      <c r="DF16" s="105">
        <v>0</v>
      </c>
      <c r="DG16" s="105">
        <v>0</v>
      </c>
      <c r="DH16" s="105">
        <v>0</v>
      </c>
      <c r="DI16" s="105">
        <v>0</v>
      </c>
      <c r="DJ16" s="105">
        <v>0</v>
      </c>
      <c r="DK16" s="105">
        <v>0</v>
      </c>
    </row>
    <row r="17" spans="1:115" ht="38.25" x14ac:dyDescent="0.2">
      <c r="B17" s="70">
        <v>11</v>
      </c>
      <c r="C17" s="98" t="s">
        <v>376</v>
      </c>
      <c r="D17" s="42" t="s">
        <v>290</v>
      </c>
      <c r="E17" s="42" t="s">
        <v>288</v>
      </c>
      <c r="F17" s="42">
        <v>2</v>
      </c>
      <c r="H17" s="105">
        <v>0</v>
      </c>
      <c r="I17" s="105">
        <v>0</v>
      </c>
      <c r="J17" s="105">
        <v>0</v>
      </c>
      <c r="K17" s="105">
        <v>0</v>
      </c>
      <c r="L17" s="105">
        <v>0</v>
      </c>
      <c r="M17" s="105">
        <v>0</v>
      </c>
      <c r="N17" s="105">
        <v>0</v>
      </c>
      <c r="O17" s="105">
        <v>0</v>
      </c>
      <c r="P17" s="105">
        <v>0</v>
      </c>
      <c r="Q17" s="105">
        <v>0</v>
      </c>
      <c r="R17" s="105">
        <v>0</v>
      </c>
      <c r="S17" s="105">
        <v>0</v>
      </c>
      <c r="T17" s="105">
        <v>0</v>
      </c>
      <c r="U17" s="105">
        <v>0</v>
      </c>
      <c r="V17" s="105">
        <v>0</v>
      </c>
      <c r="W17" s="105">
        <v>0</v>
      </c>
      <c r="X17" s="105">
        <v>0</v>
      </c>
      <c r="Y17" s="105">
        <v>0</v>
      </c>
      <c r="Z17" s="105">
        <v>0</v>
      </c>
      <c r="AA17" s="105">
        <v>0</v>
      </c>
      <c r="AB17" s="105">
        <v>0</v>
      </c>
      <c r="AC17" s="105">
        <v>0</v>
      </c>
      <c r="AD17" s="105">
        <v>0</v>
      </c>
      <c r="AE17" s="105">
        <v>0</v>
      </c>
      <c r="AF17" s="105">
        <v>0</v>
      </c>
      <c r="AG17" s="105">
        <v>0</v>
      </c>
      <c r="AH17" s="105">
        <v>0</v>
      </c>
      <c r="AI17" s="105">
        <v>0</v>
      </c>
      <c r="AJ17" s="105">
        <v>0</v>
      </c>
      <c r="AK17" s="105">
        <v>0</v>
      </c>
      <c r="AL17" s="105">
        <v>0</v>
      </c>
      <c r="AM17" s="105">
        <v>0</v>
      </c>
      <c r="AN17" s="105">
        <v>-5043.47</v>
      </c>
      <c r="AO17" s="105">
        <v>-807.98</v>
      </c>
      <c r="AP17" s="105">
        <v>-3458.67</v>
      </c>
      <c r="AQ17" s="105">
        <v>-2910.55</v>
      </c>
      <c r="AR17" s="105">
        <v>-2818.61</v>
      </c>
      <c r="AS17" s="105">
        <v>-2729.84</v>
      </c>
      <c r="AT17" s="105">
        <v>-2949.59</v>
      </c>
      <c r="AU17" s="105">
        <v>-2520.92</v>
      </c>
      <c r="AV17" s="105">
        <v>-2161.11</v>
      </c>
      <c r="AW17" s="105">
        <v>-371.83</v>
      </c>
      <c r="AX17" s="105">
        <v>-535.82000000000005</v>
      </c>
      <c r="AY17" s="105">
        <v>-2081.85</v>
      </c>
      <c r="AZ17" s="105">
        <v>-420.4</v>
      </c>
      <c r="BA17" s="105">
        <v>-359.3</v>
      </c>
      <c r="BB17" s="105">
        <v>-308.02</v>
      </c>
      <c r="BC17" s="105">
        <v>-51.29</v>
      </c>
      <c r="BD17" s="105">
        <v>-4158.95</v>
      </c>
      <c r="BE17" s="105">
        <v>-21412.400000000001</v>
      </c>
      <c r="BF17" s="105">
        <v>-4678.66</v>
      </c>
      <c r="BG17" s="105">
        <v>-3998.7</v>
      </c>
      <c r="BH17" s="105">
        <v>-3427.97</v>
      </c>
      <c r="BI17" s="105">
        <v>-589.79999999999995</v>
      </c>
      <c r="BJ17" s="105">
        <v>-1922.13</v>
      </c>
      <c r="BK17" s="105">
        <v>-7485.13</v>
      </c>
      <c r="BL17" s="105">
        <v>-1518.87</v>
      </c>
      <c r="BM17" s="105">
        <v>-1298.1300000000001</v>
      </c>
      <c r="BN17" s="105">
        <v>-1112.8499999999999</v>
      </c>
      <c r="BO17" s="105">
        <v>-192.33</v>
      </c>
      <c r="BP17" s="105">
        <v>-901.53</v>
      </c>
      <c r="BQ17" s="105">
        <v>-1358.77</v>
      </c>
      <c r="BR17" s="105">
        <v>-278.01</v>
      </c>
      <c r="BS17" s="105">
        <v>-237.6</v>
      </c>
      <c r="BT17" s="105">
        <v>-203.69</v>
      </c>
      <c r="BU17" s="105">
        <v>-34.19</v>
      </c>
      <c r="BV17" s="105">
        <v>-2296.35</v>
      </c>
      <c r="BW17" s="105">
        <v>-6408.78</v>
      </c>
      <c r="BX17" s="105">
        <v>-617.04</v>
      </c>
      <c r="BY17" s="105">
        <v>-527.36</v>
      </c>
      <c r="BZ17" s="105">
        <v>-452.09</v>
      </c>
      <c r="CA17" s="105">
        <v>-76.930000000000007</v>
      </c>
      <c r="CB17" s="105">
        <v>0</v>
      </c>
      <c r="CC17" s="105">
        <v>0</v>
      </c>
      <c r="CD17" s="105">
        <v>0</v>
      </c>
      <c r="CE17" s="105">
        <v>0</v>
      </c>
      <c r="CF17" s="105">
        <v>-159.47999999999999</v>
      </c>
      <c r="CG17" s="105">
        <v>-134.28</v>
      </c>
      <c r="CH17" s="105">
        <v>-113.06</v>
      </c>
      <c r="CI17" s="105">
        <v>-95.19</v>
      </c>
      <c r="CJ17" s="105">
        <v>-80.150000000000006</v>
      </c>
      <c r="CK17" s="105">
        <v>-265.93</v>
      </c>
      <c r="CL17" s="105">
        <v>-8392.4699999999993</v>
      </c>
      <c r="CM17" s="105">
        <v>-4314.62</v>
      </c>
      <c r="CN17" s="105">
        <v>-2223.35</v>
      </c>
      <c r="CO17" s="105">
        <v>-1148.83</v>
      </c>
      <c r="CP17" s="105">
        <v>-597.4</v>
      </c>
      <c r="CQ17" s="105">
        <v>-176.71</v>
      </c>
      <c r="CR17" s="105">
        <v>-148.78</v>
      </c>
      <c r="CS17" s="105">
        <v>-125.27</v>
      </c>
      <c r="CT17" s="105">
        <v>-488.87</v>
      </c>
      <c r="CU17" s="105">
        <v>-88.81</v>
      </c>
      <c r="CV17" s="105">
        <v>-136.08000000000001</v>
      </c>
      <c r="CW17" s="105">
        <v>-540.33000000000004</v>
      </c>
      <c r="CX17" s="105">
        <v>-108.49</v>
      </c>
      <c r="CY17" s="105">
        <v>-92.72</v>
      </c>
      <c r="CZ17" s="105">
        <v>-79.489999999999995</v>
      </c>
      <c r="DA17" s="105">
        <v>-12.82</v>
      </c>
      <c r="DB17" s="105">
        <v>-7542.25</v>
      </c>
      <c r="DC17" s="105">
        <v>-2622.42</v>
      </c>
      <c r="DD17" s="105">
        <v>-2317.2199999999998</v>
      </c>
      <c r="DE17" s="105">
        <v>-4644.58</v>
      </c>
      <c r="DF17" s="105">
        <v>-391.23</v>
      </c>
      <c r="DG17" s="105">
        <v>-1533.58</v>
      </c>
      <c r="DH17" s="105">
        <v>-311.91000000000003</v>
      </c>
      <c r="DI17" s="105">
        <v>-266.58</v>
      </c>
      <c r="DJ17" s="105">
        <v>-228.53</v>
      </c>
      <c r="DK17" s="105">
        <v>-38.47</v>
      </c>
    </row>
    <row r="18" spans="1:115" ht="38.25" x14ac:dyDescent="0.2">
      <c r="B18" s="70">
        <v>12</v>
      </c>
      <c r="C18" s="98" t="s">
        <v>377</v>
      </c>
      <c r="D18" s="42" t="s">
        <v>291</v>
      </c>
      <c r="E18" s="42" t="s">
        <v>288</v>
      </c>
      <c r="F18" s="42">
        <v>2</v>
      </c>
      <c r="H18" s="105">
        <v>12528.51</v>
      </c>
      <c r="I18" s="105">
        <v>46624.87</v>
      </c>
      <c r="J18" s="105">
        <v>42614.3</v>
      </c>
      <c r="K18" s="105">
        <v>85448.88</v>
      </c>
      <c r="L18" s="105">
        <v>10413.73</v>
      </c>
      <c r="M18" s="105">
        <v>29549.52</v>
      </c>
      <c r="N18" s="105">
        <v>19922</v>
      </c>
      <c r="O18" s="105">
        <v>6957</v>
      </c>
      <c r="P18" s="105">
        <v>5097.84</v>
      </c>
      <c r="Q18" s="105">
        <v>4994.6400000000003</v>
      </c>
      <c r="R18" s="105">
        <v>586.16</v>
      </c>
      <c r="S18" s="105">
        <v>3981.35</v>
      </c>
      <c r="T18" s="105">
        <v>68.06</v>
      </c>
      <c r="U18" s="105">
        <v>17.48</v>
      </c>
      <c r="V18" s="105">
        <v>706.34</v>
      </c>
      <c r="W18" s="105">
        <v>6167.13</v>
      </c>
      <c r="X18" s="105">
        <v>6040.73</v>
      </c>
      <c r="Y18" s="105">
        <v>25720.04</v>
      </c>
      <c r="Z18" s="105">
        <v>4505.83</v>
      </c>
      <c r="AA18" s="105">
        <v>25875.63</v>
      </c>
      <c r="AB18" s="105">
        <v>649.47</v>
      </c>
      <c r="AC18" s="105">
        <v>1183.33</v>
      </c>
      <c r="AD18" s="105">
        <v>902.63</v>
      </c>
      <c r="AE18" s="105">
        <v>939.37</v>
      </c>
      <c r="AF18" s="105">
        <v>4821.82</v>
      </c>
      <c r="AG18" s="105">
        <v>12450.62</v>
      </c>
      <c r="AH18" s="105">
        <v>46572.81</v>
      </c>
      <c r="AI18" s="105">
        <v>42614.3</v>
      </c>
      <c r="AJ18" s="105">
        <v>85448.88</v>
      </c>
      <c r="AK18" s="105">
        <v>3104.22</v>
      </c>
      <c r="AL18" s="105">
        <v>6863.22</v>
      </c>
      <c r="AM18" s="105">
        <v>6412.52</v>
      </c>
      <c r="AN18" s="105">
        <v>3136.61</v>
      </c>
      <c r="AO18" s="105">
        <v>2179.9899999999998</v>
      </c>
      <c r="AP18" s="105">
        <v>1203.97</v>
      </c>
      <c r="AQ18" s="105">
        <v>1184.83</v>
      </c>
      <c r="AR18" s="105">
        <v>1075.3499999999999</v>
      </c>
      <c r="AS18" s="105">
        <v>1039.95</v>
      </c>
      <c r="AT18" s="105">
        <v>6541.71</v>
      </c>
      <c r="AU18" s="105">
        <v>5565.8</v>
      </c>
      <c r="AV18" s="105">
        <v>4745.83</v>
      </c>
      <c r="AW18" s="105">
        <v>4497.26</v>
      </c>
      <c r="AX18" s="105">
        <v>71.44</v>
      </c>
      <c r="AY18" s="105">
        <v>150.32</v>
      </c>
      <c r="AZ18" s="105">
        <v>519.1</v>
      </c>
      <c r="BA18" s="105">
        <v>441.07</v>
      </c>
      <c r="BB18" s="105">
        <v>376.15</v>
      </c>
      <c r="BC18" s="105">
        <v>384.17</v>
      </c>
      <c r="BD18" s="105">
        <v>-752.14</v>
      </c>
      <c r="BE18" s="105">
        <v>-3358.67</v>
      </c>
      <c r="BF18" s="105">
        <v>1142.32</v>
      </c>
      <c r="BG18" s="105">
        <v>956.81</v>
      </c>
      <c r="BH18" s="105">
        <v>825.57</v>
      </c>
      <c r="BI18" s="105">
        <v>1400.94</v>
      </c>
      <c r="BJ18" s="105">
        <v>1471.47</v>
      </c>
      <c r="BK18" s="105">
        <v>82.86</v>
      </c>
      <c r="BL18" s="105">
        <v>1505.46</v>
      </c>
      <c r="BM18" s="105">
        <v>1284.55</v>
      </c>
      <c r="BN18" s="105">
        <v>1016.51</v>
      </c>
      <c r="BO18" s="105">
        <v>1166.49</v>
      </c>
      <c r="BP18" s="105">
        <v>-196.88</v>
      </c>
      <c r="BQ18" s="105">
        <v>-224.85</v>
      </c>
      <c r="BR18" s="105">
        <v>75.09</v>
      </c>
      <c r="BS18" s="105">
        <v>62.18</v>
      </c>
      <c r="BT18" s="105">
        <v>51.27</v>
      </c>
      <c r="BU18" s="105">
        <v>83.82</v>
      </c>
      <c r="BV18" s="105">
        <v>-479.78</v>
      </c>
      <c r="BW18" s="105">
        <v>-1249.29</v>
      </c>
      <c r="BX18" s="105">
        <v>1740.92</v>
      </c>
      <c r="BY18" s="105">
        <v>1282.1300000000001</v>
      </c>
      <c r="BZ18" s="105">
        <v>1093.94</v>
      </c>
      <c r="CA18" s="105">
        <v>1028.23</v>
      </c>
      <c r="CB18" s="105">
        <v>69.45</v>
      </c>
      <c r="CC18" s="105">
        <v>635.79999999999995</v>
      </c>
      <c r="CD18" s="105">
        <v>279.64999999999998</v>
      </c>
      <c r="CE18" s="105">
        <v>833.78</v>
      </c>
      <c r="CF18" s="105">
        <v>197.78</v>
      </c>
      <c r="CG18" s="105">
        <v>166.53</v>
      </c>
      <c r="CH18" s="105">
        <v>140.21</v>
      </c>
      <c r="CI18" s="105">
        <v>118.05</v>
      </c>
      <c r="CJ18" s="105">
        <v>99.4</v>
      </c>
      <c r="CK18" s="105">
        <v>490.83</v>
      </c>
      <c r="CL18" s="105">
        <v>2953.2</v>
      </c>
      <c r="CM18" s="105">
        <v>1515.41</v>
      </c>
      <c r="CN18" s="105">
        <v>777.53</v>
      </c>
      <c r="CO18" s="105">
        <v>400.91</v>
      </c>
      <c r="CP18" s="105">
        <v>206.97</v>
      </c>
      <c r="CQ18" s="105">
        <v>7.57</v>
      </c>
      <c r="CR18" s="105">
        <v>6.38</v>
      </c>
      <c r="CS18" s="105">
        <v>5.37</v>
      </c>
      <c r="CT18" s="105">
        <v>-39.35</v>
      </c>
      <c r="CU18" s="105">
        <v>3.81</v>
      </c>
      <c r="CV18" s="105">
        <v>9.7200000000000006</v>
      </c>
      <c r="CW18" s="105">
        <v>26.77</v>
      </c>
      <c r="CX18" s="105">
        <v>125.27</v>
      </c>
      <c r="CY18" s="105">
        <v>105.06</v>
      </c>
      <c r="CZ18" s="105">
        <v>88.04</v>
      </c>
      <c r="DA18" s="105">
        <v>90.15</v>
      </c>
      <c r="DB18" s="105">
        <v>15798.15</v>
      </c>
      <c r="DC18" s="105">
        <v>10512.96</v>
      </c>
      <c r="DD18" s="105">
        <v>11096.85</v>
      </c>
      <c r="DE18" s="105">
        <v>16292.8</v>
      </c>
      <c r="DF18" s="105">
        <v>24.19</v>
      </c>
      <c r="DG18" s="105">
        <v>115.52</v>
      </c>
      <c r="DH18" s="105">
        <v>387.69</v>
      </c>
      <c r="DI18" s="105">
        <v>325.25</v>
      </c>
      <c r="DJ18" s="105">
        <v>272.64999999999998</v>
      </c>
      <c r="DK18" s="105">
        <v>275.13</v>
      </c>
    </row>
    <row r="19" spans="1:115" ht="38.25" x14ac:dyDescent="0.2">
      <c r="B19" s="70">
        <v>13</v>
      </c>
      <c r="C19" s="98" t="s">
        <v>378</v>
      </c>
      <c r="D19" s="42" t="s">
        <v>292</v>
      </c>
      <c r="E19" s="42" t="s">
        <v>288</v>
      </c>
      <c r="F19" s="42">
        <v>2</v>
      </c>
      <c r="H19" s="105">
        <v>6625.22</v>
      </c>
      <c r="I19" s="105">
        <v>16629.849999999999</v>
      </c>
      <c r="J19" s="105">
        <v>9979.42</v>
      </c>
      <c r="K19" s="105">
        <v>20112.97</v>
      </c>
      <c r="L19" s="105">
        <v>14247.49</v>
      </c>
      <c r="M19" s="105">
        <v>11780.61</v>
      </c>
      <c r="N19" s="105">
        <v>11780.61</v>
      </c>
      <c r="O19" s="105">
        <v>3076.37</v>
      </c>
      <c r="P19" s="105">
        <v>1895.08</v>
      </c>
      <c r="Q19" s="105">
        <v>1486.81</v>
      </c>
      <c r="R19" s="105">
        <v>6020.14</v>
      </c>
      <c r="S19" s="105">
        <v>0</v>
      </c>
      <c r="T19" s="105">
        <v>0</v>
      </c>
      <c r="U19" s="105">
        <v>0</v>
      </c>
      <c r="V19" s="105">
        <v>0</v>
      </c>
      <c r="W19" s="105">
        <v>0</v>
      </c>
      <c r="X19" s="105">
        <v>2777.01</v>
      </c>
      <c r="Y19" s="105">
        <v>5144.4799999999996</v>
      </c>
      <c r="Z19" s="105">
        <v>99441.41</v>
      </c>
      <c r="AA19" s="105">
        <v>22.03</v>
      </c>
      <c r="AB19" s="105">
        <v>0</v>
      </c>
      <c r="AC19" s="105">
        <v>517.66999999999996</v>
      </c>
      <c r="AD19" s="105">
        <v>8083.09</v>
      </c>
      <c r="AE19" s="105">
        <v>5938.8</v>
      </c>
      <c r="AF19" s="105">
        <v>296.70999999999998</v>
      </c>
      <c r="AG19" s="105">
        <v>6625.22</v>
      </c>
      <c r="AH19" s="105">
        <v>16663.71</v>
      </c>
      <c r="AI19" s="105">
        <v>9979.42</v>
      </c>
      <c r="AJ19" s="105">
        <v>20112.97</v>
      </c>
      <c r="AK19" s="105">
        <v>7331</v>
      </c>
      <c r="AL19" s="105">
        <v>6625.23</v>
      </c>
      <c r="AM19" s="105">
        <v>55.82</v>
      </c>
      <c r="AN19" s="105">
        <v>-531.72</v>
      </c>
      <c r="AO19" s="105">
        <v>-88.62</v>
      </c>
      <c r="AP19" s="105">
        <v>-372.16</v>
      </c>
      <c r="AQ19" s="105">
        <v>-304.36</v>
      </c>
      <c r="AR19" s="105">
        <v>-294.76</v>
      </c>
      <c r="AS19" s="105">
        <v>-285.48</v>
      </c>
      <c r="AT19" s="105">
        <v>-62.22</v>
      </c>
      <c r="AU19" s="105">
        <v>-48.83</v>
      </c>
      <c r="AV19" s="105">
        <v>-41.86</v>
      </c>
      <c r="AW19" s="105">
        <v>-5.92</v>
      </c>
      <c r="AX19" s="105">
        <v>-13.18</v>
      </c>
      <c r="AY19" s="105">
        <v>1.1399999999999999</v>
      </c>
      <c r="AZ19" s="105">
        <v>-3.5</v>
      </c>
      <c r="BA19" s="105">
        <v>-2.99</v>
      </c>
      <c r="BB19" s="105">
        <v>-2.56</v>
      </c>
      <c r="BC19" s="105">
        <v>0</v>
      </c>
      <c r="BD19" s="105">
        <v>-108.96</v>
      </c>
      <c r="BE19" s="105">
        <v>-200.37</v>
      </c>
      <c r="BF19" s="105">
        <v>-42.05</v>
      </c>
      <c r="BG19" s="105">
        <v>-35.94</v>
      </c>
      <c r="BH19" s="105">
        <v>-30.84</v>
      </c>
      <c r="BI19" s="105">
        <v>-5.15</v>
      </c>
      <c r="BJ19" s="105">
        <v>-53.83</v>
      </c>
      <c r="BK19" s="105">
        <v>-57.28</v>
      </c>
      <c r="BL19" s="105">
        <v>-2.75</v>
      </c>
      <c r="BM19" s="105">
        <v>-2.34</v>
      </c>
      <c r="BN19" s="105">
        <v>-1.85</v>
      </c>
      <c r="BO19" s="105">
        <v>-1.72</v>
      </c>
      <c r="BP19" s="105">
        <v>-30.36</v>
      </c>
      <c r="BQ19" s="105">
        <v>-11.94</v>
      </c>
      <c r="BR19" s="105">
        <v>-5.09</v>
      </c>
      <c r="BS19" s="105">
        <v>-4.3499999999999996</v>
      </c>
      <c r="BT19" s="105">
        <v>-3.72</v>
      </c>
      <c r="BU19" s="105">
        <v>0</v>
      </c>
      <c r="BV19" s="105">
        <v>-116.49</v>
      </c>
      <c r="BW19" s="105">
        <v>-60.12</v>
      </c>
      <c r="BX19" s="105">
        <v>0</v>
      </c>
      <c r="BY19" s="105">
        <v>0</v>
      </c>
      <c r="BZ19" s="105">
        <v>0</v>
      </c>
      <c r="CA19" s="105">
        <v>0</v>
      </c>
      <c r="CB19" s="105">
        <v>2848.46</v>
      </c>
      <c r="CC19" s="105">
        <v>4361.87</v>
      </c>
      <c r="CD19" s="105">
        <v>6772.52</v>
      </c>
      <c r="CE19" s="105">
        <v>18628.47</v>
      </c>
      <c r="CF19" s="105">
        <v>-2.7</v>
      </c>
      <c r="CG19" s="105">
        <v>-2.27</v>
      </c>
      <c r="CH19" s="105">
        <v>-1.91</v>
      </c>
      <c r="CI19" s="105">
        <v>-1.61</v>
      </c>
      <c r="CJ19" s="105">
        <v>-1.35</v>
      </c>
      <c r="CK19" s="105">
        <v>-25.27</v>
      </c>
      <c r="CL19" s="105">
        <v>-847.81</v>
      </c>
      <c r="CM19" s="105">
        <v>-435.9</v>
      </c>
      <c r="CN19" s="105">
        <v>-225.23</v>
      </c>
      <c r="CO19" s="105">
        <v>-116.59</v>
      </c>
      <c r="CP19" s="105">
        <v>-60.37</v>
      </c>
      <c r="CQ19" s="105">
        <v>-5.8</v>
      </c>
      <c r="CR19" s="105">
        <v>-4.88</v>
      </c>
      <c r="CS19" s="105">
        <v>-4.1100000000000003</v>
      </c>
      <c r="CT19" s="105">
        <v>-20.16</v>
      </c>
      <c r="CU19" s="105">
        <v>-2.91</v>
      </c>
      <c r="CV19" s="105">
        <v>-6.87</v>
      </c>
      <c r="CW19" s="105">
        <v>-5.97</v>
      </c>
      <c r="CX19" s="105">
        <v>0</v>
      </c>
      <c r="CY19" s="105">
        <v>0</v>
      </c>
      <c r="CZ19" s="105">
        <v>0</v>
      </c>
      <c r="DA19" s="105">
        <v>0</v>
      </c>
      <c r="DB19" s="105">
        <v>-640.91999999999996</v>
      </c>
      <c r="DC19" s="105">
        <v>-222.88</v>
      </c>
      <c r="DD19" s="105">
        <v>-196.97</v>
      </c>
      <c r="DE19" s="105">
        <v>-394.86</v>
      </c>
      <c r="DF19" s="105">
        <v>-29.87</v>
      </c>
      <c r="DG19" s="105">
        <v>-17.91</v>
      </c>
      <c r="DH19" s="105">
        <v>-5.09</v>
      </c>
      <c r="DI19" s="105">
        <v>-4.3499999999999996</v>
      </c>
      <c r="DJ19" s="105">
        <v>-3.72</v>
      </c>
      <c r="DK19" s="105">
        <v>0</v>
      </c>
    </row>
    <row r="20" spans="1:115" ht="38.25" x14ac:dyDescent="0.2">
      <c r="B20" s="70">
        <v>14</v>
      </c>
      <c r="C20" s="98" t="s">
        <v>379</v>
      </c>
      <c r="D20" s="42" t="s">
        <v>293</v>
      </c>
      <c r="E20" s="42" t="s">
        <v>288</v>
      </c>
      <c r="F20" s="42">
        <v>2</v>
      </c>
      <c r="H20" s="105">
        <v>203534.47</v>
      </c>
      <c r="I20" s="105">
        <v>298054.55</v>
      </c>
      <c r="J20" s="105">
        <v>142464.98000000001</v>
      </c>
      <c r="K20" s="105">
        <v>239930.56</v>
      </c>
      <c r="L20" s="105">
        <v>106777.73</v>
      </c>
      <c r="M20" s="105">
        <v>112182.23</v>
      </c>
      <c r="N20" s="105">
        <v>89518.76</v>
      </c>
      <c r="O20" s="105">
        <v>31461.200000000001</v>
      </c>
      <c r="P20" s="105">
        <v>36070.639999999999</v>
      </c>
      <c r="Q20" s="105">
        <v>15438.75</v>
      </c>
      <c r="R20" s="105">
        <v>7662.25</v>
      </c>
      <c r="S20" s="105">
        <v>13916.78</v>
      </c>
      <c r="T20" s="105">
        <v>2983.49</v>
      </c>
      <c r="U20" s="105">
        <v>689.54</v>
      </c>
      <c r="V20" s="105">
        <v>7462.76</v>
      </c>
      <c r="W20" s="105">
        <v>175394.32</v>
      </c>
      <c r="X20" s="105">
        <v>54145.78</v>
      </c>
      <c r="Y20" s="105">
        <v>209815.75</v>
      </c>
      <c r="Z20" s="105">
        <v>121497.8</v>
      </c>
      <c r="AA20" s="105">
        <v>174443.31</v>
      </c>
      <c r="AB20" s="105">
        <v>3307.74</v>
      </c>
      <c r="AC20" s="105">
        <v>10579.75</v>
      </c>
      <c r="AD20" s="105">
        <v>13204.48</v>
      </c>
      <c r="AE20" s="105">
        <v>11772.46</v>
      </c>
      <c r="AF20" s="105">
        <v>21926.65</v>
      </c>
      <c r="AG20" s="105">
        <v>176899.65</v>
      </c>
      <c r="AH20" s="105">
        <v>360309.49</v>
      </c>
      <c r="AI20" s="105">
        <v>205699.92</v>
      </c>
      <c r="AJ20" s="105">
        <v>365521</v>
      </c>
      <c r="AK20" s="105">
        <v>26369.29</v>
      </c>
      <c r="AL20" s="105">
        <v>151504.01</v>
      </c>
      <c r="AM20" s="105">
        <v>38471.75</v>
      </c>
      <c r="AN20" s="105">
        <v>110334.25</v>
      </c>
      <c r="AO20" s="105">
        <v>57419.45</v>
      </c>
      <c r="AP20" s="105">
        <v>49623.01</v>
      </c>
      <c r="AQ20" s="105">
        <v>46528.79</v>
      </c>
      <c r="AR20" s="105">
        <v>43016.12</v>
      </c>
      <c r="AS20" s="105">
        <v>41627.94</v>
      </c>
      <c r="AT20" s="105">
        <v>183211.36</v>
      </c>
      <c r="AU20" s="105">
        <v>156029.70000000001</v>
      </c>
      <c r="AV20" s="105">
        <v>133192.03</v>
      </c>
      <c r="AW20" s="105">
        <v>115967.73</v>
      </c>
      <c r="AX20" s="105">
        <v>7362.41</v>
      </c>
      <c r="AY20" s="105">
        <v>23024.720000000001</v>
      </c>
      <c r="AZ20" s="105">
        <v>21471.05</v>
      </c>
      <c r="BA20" s="105">
        <v>18288.87</v>
      </c>
      <c r="BB20" s="105">
        <v>15631.09</v>
      </c>
      <c r="BC20" s="105">
        <v>13662.31</v>
      </c>
      <c r="BD20" s="105">
        <v>8185.31</v>
      </c>
      <c r="BE20" s="105">
        <v>67729.27</v>
      </c>
      <c r="BF20" s="105">
        <v>75570.460000000006</v>
      </c>
      <c r="BG20" s="105">
        <v>64355.86</v>
      </c>
      <c r="BH20" s="105">
        <v>55128.34</v>
      </c>
      <c r="BI20" s="105">
        <v>50304.53</v>
      </c>
      <c r="BJ20" s="105">
        <v>54951.47</v>
      </c>
      <c r="BK20" s="105">
        <v>53220.41</v>
      </c>
      <c r="BL20" s="105">
        <v>51631.23</v>
      </c>
      <c r="BM20" s="105">
        <v>44077.78</v>
      </c>
      <c r="BN20" s="105">
        <v>35250.78</v>
      </c>
      <c r="BO20" s="105">
        <v>33335.67</v>
      </c>
      <c r="BP20" s="105">
        <v>271.24</v>
      </c>
      <c r="BQ20" s="105">
        <v>1989.48</v>
      </c>
      <c r="BR20" s="105">
        <v>2821.64</v>
      </c>
      <c r="BS20" s="105">
        <v>2371.11</v>
      </c>
      <c r="BT20" s="105">
        <v>1991.64</v>
      </c>
      <c r="BU20" s="105">
        <v>1858</v>
      </c>
      <c r="BV20" s="105">
        <v>2497.91</v>
      </c>
      <c r="BW20" s="105">
        <v>11982.28</v>
      </c>
      <c r="BX20" s="105">
        <v>47619.53</v>
      </c>
      <c r="BY20" s="105">
        <v>36395.5</v>
      </c>
      <c r="BZ20" s="105">
        <v>31089.84</v>
      </c>
      <c r="CA20" s="105">
        <v>27038.42</v>
      </c>
      <c r="CB20" s="105">
        <v>5129.93</v>
      </c>
      <c r="CC20" s="105">
        <v>9705.5300000000007</v>
      </c>
      <c r="CD20" s="105">
        <v>10687.11</v>
      </c>
      <c r="CE20" s="105">
        <v>24160.080000000002</v>
      </c>
      <c r="CF20" s="105">
        <v>6962.55</v>
      </c>
      <c r="CG20" s="105">
        <v>5862.28</v>
      </c>
      <c r="CH20" s="105">
        <v>4935.88</v>
      </c>
      <c r="CI20" s="105">
        <v>4155.88</v>
      </c>
      <c r="CJ20" s="105">
        <v>3499.5</v>
      </c>
      <c r="CK20" s="105">
        <v>13432.94</v>
      </c>
      <c r="CL20" s="105">
        <v>116981.93</v>
      </c>
      <c r="CM20" s="105">
        <v>60070.59</v>
      </c>
      <c r="CN20" s="105">
        <v>30874.75</v>
      </c>
      <c r="CO20" s="105">
        <v>15933.93</v>
      </c>
      <c r="CP20" s="105">
        <v>8248.73</v>
      </c>
      <c r="CQ20" s="105">
        <v>1305.4000000000001</v>
      </c>
      <c r="CR20" s="105">
        <v>1099.1099999999999</v>
      </c>
      <c r="CS20" s="105">
        <v>925.42</v>
      </c>
      <c r="CT20" s="105">
        <v>2096.61</v>
      </c>
      <c r="CU20" s="105">
        <v>656.1</v>
      </c>
      <c r="CV20" s="105">
        <v>1942.21</v>
      </c>
      <c r="CW20" s="105">
        <v>8106.19</v>
      </c>
      <c r="CX20" s="105">
        <v>7334.05</v>
      </c>
      <c r="CY20" s="105">
        <v>6221.72</v>
      </c>
      <c r="CZ20" s="105">
        <v>5286.57</v>
      </c>
      <c r="DA20" s="105">
        <v>4572.43</v>
      </c>
      <c r="DB20" s="105">
        <v>500106.4</v>
      </c>
      <c r="DC20" s="105">
        <v>272570.8</v>
      </c>
      <c r="DD20" s="105">
        <v>278369.38</v>
      </c>
      <c r="DE20" s="105">
        <v>434175.36</v>
      </c>
      <c r="DF20" s="105">
        <v>5829.43</v>
      </c>
      <c r="DG20" s="105">
        <v>24421.81</v>
      </c>
      <c r="DH20" s="105">
        <v>22006.05</v>
      </c>
      <c r="DI20" s="105">
        <v>18668.5</v>
      </c>
      <c r="DJ20" s="105">
        <v>15862.57</v>
      </c>
      <c r="DK20" s="105">
        <v>13711.9</v>
      </c>
    </row>
    <row r="21" spans="1:115" ht="38.25" x14ac:dyDescent="0.2">
      <c r="B21" s="70">
        <v>15</v>
      </c>
      <c r="C21" s="98" t="s">
        <v>294</v>
      </c>
      <c r="D21" s="42" t="s">
        <v>295</v>
      </c>
      <c r="E21" s="42" t="s">
        <v>296</v>
      </c>
      <c r="F21" s="42">
        <v>2</v>
      </c>
      <c r="H21" s="105">
        <v>133.63999999999999</v>
      </c>
      <c r="I21" s="105">
        <v>51.05</v>
      </c>
      <c r="J21" s="105">
        <v>32.57</v>
      </c>
      <c r="K21" s="105">
        <v>24.16</v>
      </c>
      <c r="L21" s="105">
        <v>40.42</v>
      </c>
      <c r="M21" s="105">
        <v>12.79</v>
      </c>
      <c r="N21" s="105">
        <v>15.65</v>
      </c>
      <c r="O21" s="105">
        <v>23.11</v>
      </c>
      <c r="P21" s="105">
        <v>31.61</v>
      </c>
      <c r="Q21" s="105">
        <v>8.08</v>
      </c>
      <c r="R21" s="105">
        <v>5.01</v>
      </c>
      <c r="S21" s="105">
        <v>13.45</v>
      </c>
      <c r="T21" s="105">
        <v>113.2</v>
      </c>
      <c r="U21" s="105">
        <v>146.13</v>
      </c>
      <c r="V21" s="105">
        <v>36.729999999999997</v>
      </c>
      <c r="W21" s="105">
        <v>196.31</v>
      </c>
      <c r="X21" s="105">
        <v>53.05</v>
      </c>
      <c r="Y21" s="105">
        <v>41.89</v>
      </c>
      <c r="Z21" s="105">
        <v>20.54</v>
      </c>
      <c r="AA21" s="105">
        <v>88.82</v>
      </c>
      <c r="AB21" s="105">
        <v>22.8</v>
      </c>
      <c r="AC21" s="105">
        <v>38.380000000000003</v>
      </c>
      <c r="AD21" s="105">
        <v>35.9</v>
      </c>
      <c r="AE21" s="105">
        <v>41</v>
      </c>
      <c r="AF21" s="105">
        <v>28.45</v>
      </c>
      <c r="AG21" s="105">
        <v>114.39</v>
      </c>
      <c r="AH21" s="105">
        <v>64.459999999999994</v>
      </c>
      <c r="AI21" s="105">
        <v>55.48</v>
      </c>
      <c r="AJ21" s="105">
        <v>46.74</v>
      </c>
      <c r="AK21" s="105">
        <v>151.19</v>
      </c>
      <c r="AL21" s="105">
        <v>100.03</v>
      </c>
      <c r="AM21" s="105">
        <v>314.18</v>
      </c>
      <c r="AN21" s="105">
        <v>166.5</v>
      </c>
      <c r="AO21" s="105">
        <v>531.88</v>
      </c>
      <c r="AP21" s="105">
        <v>110.03</v>
      </c>
      <c r="AQ21" s="105">
        <v>122.37</v>
      </c>
      <c r="AR21" s="105">
        <v>117.04</v>
      </c>
      <c r="AS21" s="105">
        <v>116.95</v>
      </c>
      <c r="AT21" s="105">
        <v>467.36</v>
      </c>
      <c r="AU21" s="105">
        <v>466.14</v>
      </c>
      <c r="AV21" s="105">
        <v>463.73</v>
      </c>
      <c r="AW21" s="105">
        <v>2338.48</v>
      </c>
      <c r="AX21" s="105">
        <v>105.68</v>
      </c>
      <c r="AY21" s="105">
        <v>85.75</v>
      </c>
      <c r="AZ21" s="105">
        <v>391.75</v>
      </c>
      <c r="BA21" s="105">
        <v>390.48</v>
      </c>
      <c r="BB21" s="105">
        <v>386.37</v>
      </c>
      <c r="BC21" s="105">
        <v>2019.41</v>
      </c>
      <c r="BD21" s="105">
        <v>16.95</v>
      </c>
      <c r="BE21" s="105">
        <v>25.97</v>
      </c>
      <c r="BF21" s="105">
        <v>124.15</v>
      </c>
      <c r="BG21" s="105">
        <v>123.74</v>
      </c>
      <c r="BH21" s="105">
        <v>123.63</v>
      </c>
      <c r="BI21" s="105">
        <v>646.80999999999995</v>
      </c>
      <c r="BJ21" s="105">
        <v>216.87</v>
      </c>
      <c r="BK21" s="105">
        <v>55.46</v>
      </c>
      <c r="BL21" s="105">
        <v>257.43</v>
      </c>
      <c r="BM21" s="105">
        <v>257.14</v>
      </c>
      <c r="BN21" s="105">
        <v>239.96</v>
      </c>
      <c r="BO21" s="105">
        <v>1304.73</v>
      </c>
      <c r="BP21" s="105">
        <v>4.32</v>
      </c>
      <c r="BQ21" s="105">
        <v>12.81</v>
      </c>
      <c r="BR21" s="105">
        <v>78.150000000000006</v>
      </c>
      <c r="BS21" s="105">
        <v>76.930000000000007</v>
      </c>
      <c r="BT21" s="105">
        <v>75.36</v>
      </c>
      <c r="BU21" s="105">
        <v>404.74</v>
      </c>
      <c r="BV21" s="105">
        <v>10.51</v>
      </c>
      <c r="BW21" s="105">
        <v>16.18</v>
      </c>
      <c r="BX21" s="105">
        <v>579.95000000000005</v>
      </c>
      <c r="BY21" s="105">
        <v>519.34</v>
      </c>
      <c r="BZ21" s="105">
        <v>517.52</v>
      </c>
      <c r="CA21" s="105">
        <v>2637.18</v>
      </c>
      <c r="CB21" s="115">
        <v>131.91</v>
      </c>
      <c r="CC21" s="105">
        <v>31.4</v>
      </c>
      <c r="CD21" s="118">
        <v>36.85</v>
      </c>
      <c r="CE21" s="105">
        <v>17.32</v>
      </c>
      <c r="CF21" s="118">
        <v>330.99</v>
      </c>
      <c r="CG21" s="105">
        <v>330.99</v>
      </c>
      <c r="CH21" s="105">
        <v>330.99</v>
      </c>
      <c r="CI21" s="118">
        <v>330.99</v>
      </c>
      <c r="CJ21" s="105">
        <v>331.03</v>
      </c>
      <c r="CK21" s="118">
        <v>380.35</v>
      </c>
      <c r="CL21" s="105">
        <v>106.77</v>
      </c>
      <c r="CM21" s="118">
        <v>106.64</v>
      </c>
      <c r="CN21" s="105">
        <v>106.38</v>
      </c>
      <c r="CO21" s="118">
        <v>106.25</v>
      </c>
      <c r="CP21" s="105">
        <v>105.79</v>
      </c>
      <c r="CQ21" s="118">
        <v>57.54</v>
      </c>
      <c r="CR21" s="105">
        <v>57.54</v>
      </c>
      <c r="CS21" s="118">
        <v>57.54</v>
      </c>
      <c r="CT21" s="105">
        <v>34.4</v>
      </c>
      <c r="CU21" s="118">
        <v>57.55</v>
      </c>
      <c r="CV21" s="105">
        <v>108.54</v>
      </c>
      <c r="CW21" s="118">
        <v>116.72</v>
      </c>
      <c r="CX21" s="105">
        <v>518.28</v>
      </c>
      <c r="CY21" s="118">
        <v>514.54</v>
      </c>
      <c r="CZ21" s="105">
        <v>510.11</v>
      </c>
      <c r="DA21" s="118">
        <v>2726.77</v>
      </c>
      <c r="DB21" s="105">
        <v>501.52</v>
      </c>
      <c r="DC21" s="118">
        <v>780.12</v>
      </c>
      <c r="DD21" s="105">
        <v>900.33</v>
      </c>
      <c r="DE21" s="105">
        <v>702.45</v>
      </c>
      <c r="DF21" s="118">
        <v>115.37</v>
      </c>
      <c r="DG21" s="105">
        <v>123.46</v>
      </c>
      <c r="DH21" s="118">
        <v>540.74</v>
      </c>
      <c r="DI21" s="105">
        <v>536.84</v>
      </c>
      <c r="DJ21" s="118">
        <v>532.23</v>
      </c>
      <c r="DK21" s="105">
        <v>2724.72</v>
      </c>
    </row>
    <row r="22" spans="1:115" ht="38.25" x14ac:dyDescent="0.2">
      <c r="B22" s="70">
        <v>16</v>
      </c>
      <c r="C22" s="98" t="s">
        <v>298</v>
      </c>
      <c r="D22" s="42" t="s">
        <v>299</v>
      </c>
      <c r="E22" s="42" t="s">
        <v>296</v>
      </c>
      <c r="F22" s="42">
        <v>2</v>
      </c>
      <c r="H22" s="115">
        <v>147.52000000000001</v>
      </c>
      <c r="I22" s="115">
        <v>64.81</v>
      </c>
      <c r="J22" s="105">
        <v>51.63</v>
      </c>
      <c r="K22" s="118">
        <v>43.14</v>
      </c>
      <c r="L22" s="105">
        <v>52.55</v>
      </c>
      <c r="M22" s="105">
        <v>20.25</v>
      </c>
      <c r="N22" s="105">
        <v>24.23</v>
      </c>
      <c r="O22" s="118">
        <v>33.94</v>
      </c>
      <c r="P22" s="105">
        <v>39.21</v>
      </c>
      <c r="Q22" s="118">
        <v>13.93</v>
      </c>
      <c r="R22" s="105">
        <v>36.35</v>
      </c>
      <c r="S22" s="105">
        <v>18.84</v>
      </c>
      <c r="T22" s="118">
        <v>115.84</v>
      </c>
      <c r="U22" s="105">
        <v>149.93</v>
      </c>
      <c r="V22" s="118">
        <v>40.57</v>
      </c>
      <c r="W22" s="105">
        <v>203.46</v>
      </c>
      <c r="X22" s="118">
        <v>63.36</v>
      </c>
      <c r="Y22" s="105">
        <v>49.12</v>
      </c>
      <c r="Z22" s="118">
        <v>142.18</v>
      </c>
      <c r="AA22" s="105">
        <v>104.31</v>
      </c>
      <c r="AB22" s="118">
        <v>28.37</v>
      </c>
      <c r="AC22" s="105">
        <v>45.74</v>
      </c>
      <c r="AD22" s="118">
        <v>112.37</v>
      </c>
      <c r="AE22" s="105">
        <v>98.63</v>
      </c>
      <c r="AF22" s="118">
        <v>37.119999999999997</v>
      </c>
      <c r="AG22" s="105">
        <v>128.21</v>
      </c>
      <c r="AH22" s="118">
        <v>78.180000000000007</v>
      </c>
      <c r="AI22" s="105">
        <v>74.540000000000006</v>
      </c>
      <c r="AJ22" s="118">
        <v>65.709999999999994</v>
      </c>
      <c r="AK22" s="105">
        <v>250.21</v>
      </c>
      <c r="AL22" s="118">
        <v>109.81</v>
      </c>
      <c r="AM22" s="105">
        <v>377.69</v>
      </c>
      <c r="AN22" s="118">
        <v>170.52</v>
      </c>
      <c r="AO22" s="105">
        <v>551.99</v>
      </c>
      <c r="AP22" s="118">
        <v>111.91</v>
      </c>
      <c r="AQ22" s="105">
        <v>124.73</v>
      </c>
      <c r="AR22" s="118">
        <v>119.2</v>
      </c>
      <c r="AS22" s="105">
        <v>119.11</v>
      </c>
      <c r="AT22" s="118">
        <v>484.49</v>
      </c>
      <c r="AU22" s="105">
        <v>483.22</v>
      </c>
      <c r="AV22" s="118">
        <v>480.71</v>
      </c>
      <c r="AW22" s="105">
        <v>2432.69</v>
      </c>
      <c r="AX22" s="105">
        <v>106.52</v>
      </c>
      <c r="AY22" s="118">
        <v>86.31</v>
      </c>
      <c r="AZ22" s="105">
        <v>401.39</v>
      </c>
      <c r="BA22" s="118">
        <v>400.06</v>
      </c>
      <c r="BB22" s="105">
        <v>395.83</v>
      </c>
      <c r="BC22" s="118">
        <v>2077.84</v>
      </c>
      <c r="BD22" s="105">
        <v>15.34</v>
      </c>
      <c r="BE22" s="118">
        <v>24.68</v>
      </c>
      <c r="BF22" s="105">
        <v>125.99</v>
      </c>
      <c r="BG22" s="118">
        <v>125.54</v>
      </c>
      <c r="BH22" s="105">
        <v>125.44</v>
      </c>
      <c r="BI22" s="118">
        <v>665.27</v>
      </c>
      <c r="BJ22" s="105">
        <v>222.61</v>
      </c>
      <c r="BK22" s="118">
        <v>55.49</v>
      </c>
      <c r="BL22" s="105">
        <v>265.14999999999998</v>
      </c>
      <c r="BM22" s="118">
        <v>264.85000000000002</v>
      </c>
      <c r="BN22" s="105">
        <v>247.07</v>
      </c>
      <c r="BO22" s="118">
        <v>1351.97</v>
      </c>
      <c r="BP22" s="105">
        <v>2.35</v>
      </c>
      <c r="BQ22" s="105">
        <v>11.45</v>
      </c>
      <c r="BR22" s="105">
        <v>80.14</v>
      </c>
      <c r="BS22" s="118">
        <v>78.86</v>
      </c>
      <c r="BT22" s="105">
        <v>77.2</v>
      </c>
      <c r="BU22" s="118">
        <v>423.86</v>
      </c>
      <c r="BV22" s="105">
        <v>8.49</v>
      </c>
      <c r="BW22" s="118">
        <v>14.58</v>
      </c>
      <c r="BX22" s="105">
        <v>601.96</v>
      </c>
      <c r="BY22" s="118">
        <v>538.30999999999995</v>
      </c>
      <c r="BZ22" s="105">
        <v>536.39</v>
      </c>
      <c r="CA22" s="118">
        <v>2741.44</v>
      </c>
      <c r="CB22" s="105">
        <v>305.91000000000003</v>
      </c>
      <c r="CC22" s="118">
        <v>64.73</v>
      </c>
      <c r="CD22" s="105">
        <v>108.34</v>
      </c>
      <c r="CE22" s="118">
        <v>89.06</v>
      </c>
      <c r="CF22" s="105">
        <v>340.53</v>
      </c>
      <c r="CG22" s="118">
        <v>340.53</v>
      </c>
      <c r="CH22" s="105">
        <v>340.53</v>
      </c>
      <c r="CI22" s="118">
        <v>340.53</v>
      </c>
      <c r="CJ22" s="105">
        <v>340.57</v>
      </c>
      <c r="CK22" s="118">
        <v>394</v>
      </c>
      <c r="CL22" s="105">
        <v>108.72</v>
      </c>
      <c r="CM22" s="118">
        <v>108.6</v>
      </c>
      <c r="CN22" s="105">
        <v>108.32</v>
      </c>
      <c r="CO22" s="118">
        <v>108.18</v>
      </c>
      <c r="CP22" s="105">
        <v>107.7</v>
      </c>
      <c r="CQ22" s="118">
        <v>57.62</v>
      </c>
      <c r="CR22" s="105">
        <v>57.62</v>
      </c>
      <c r="CS22" s="118">
        <v>57.62</v>
      </c>
      <c r="CT22" s="105">
        <v>33.450000000000003</v>
      </c>
      <c r="CU22" s="118">
        <v>57.62</v>
      </c>
      <c r="CV22" s="105">
        <v>108.7</v>
      </c>
      <c r="CW22" s="118">
        <v>117.02</v>
      </c>
      <c r="CX22" s="105">
        <v>527.29</v>
      </c>
      <c r="CY22" s="118">
        <v>523.38</v>
      </c>
      <c r="CZ22" s="105">
        <v>518.75</v>
      </c>
      <c r="DA22" s="118">
        <v>2781.61</v>
      </c>
      <c r="DB22" s="105">
        <v>517.20000000000005</v>
      </c>
      <c r="DC22" s="118">
        <v>810.72</v>
      </c>
      <c r="DD22" s="105">
        <v>937.02</v>
      </c>
      <c r="DE22" s="118">
        <v>729.14</v>
      </c>
      <c r="DF22" s="105">
        <v>115.25</v>
      </c>
      <c r="DG22" s="118">
        <v>123.95</v>
      </c>
      <c r="DH22" s="105">
        <v>550.30999999999995</v>
      </c>
      <c r="DI22" s="118">
        <v>546.23</v>
      </c>
      <c r="DJ22" s="105">
        <v>541.41</v>
      </c>
      <c r="DK22" s="120">
        <v>2780.51</v>
      </c>
    </row>
    <row r="23" spans="1:115" ht="38.25" x14ac:dyDescent="0.2">
      <c r="B23" s="70">
        <v>17</v>
      </c>
      <c r="C23" s="98" t="s">
        <v>301</v>
      </c>
      <c r="D23" s="42" t="s">
        <v>302</v>
      </c>
      <c r="E23" s="42" t="s">
        <v>303</v>
      </c>
      <c r="F23" s="42" t="s">
        <v>24</v>
      </c>
      <c r="H23" s="116">
        <v>4</v>
      </c>
      <c r="I23" s="116">
        <v>4</v>
      </c>
      <c r="J23" s="116">
        <v>4</v>
      </c>
      <c r="K23" s="111">
        <v>4</v>
      </c>
      <c r="L23" s="111">
        <v>5</v>
      </c>
      <c r="M23" s="111">
        <v>5</v>
      </c>
      <c r="N23" s="119">
        <v>5</v>
      </c>
      <c r="O23" s="111">
        <v>4</v>
      </c>
      <c r="P23" s="117">
        <v>4</v>
      </c>
      <c r="Q23" s="119">
        <v>4</v>
      </c>
      <c r="R23" s="111">
        <v>5</v>
      </c>
      <c r="S23" s="119">
        <v>5</v>
      </c>
      <c r="T23" s="111">
        <v>4</v>
      </c>
      <c r="U23" s="111">
        <v>4</v>
      </c>
      <c r="V23" s="119">
        <v>4</v>
      </c>
      <c r="W23" s="111">
        <v>4</v>
      </c>
      <c r="X23" s="119">
        <v>4</v>
      </c>
      <c r="Y23" s="111">
        <v>4</v>
      </c>
      <c r="Z23" s="119">
        <v>4</v>
      </c>
      <c r="AA23" s="111">
        <v>2</v>
      </c>
      <c r="AB23" s="119">
        <v>5</v>
      </c>
      <c r="AC23" s="111">
        <v>5</v>
      </c>
      <c r="AD23" s="119">
        <v>5</v>
      </c>
      <c r="AE23" s="111">
        <v>5</v>
      </c>
      <c r="AF23" s="119">
        <v>5</v>
      </c>
      <c r="AG23" s="111">
        <v>4</v>
      </c>
      <c r="AH23" s="119">
        <v>4</v>
      </c>
      <c r="AI23" s="111">
        <v>4</v>
      </c>
      <c r="AJ23" s="119">
        <v>4</v>
      </c>
      <c r="AK23" s="111">
        <v>5</v>
      </c>
      <c r="AL23" s="119">
        <v>4</v>
      </c>
      <c r="AM23" s="111">
        <v>5</v>
      </c>
      <c r="AN23" s="119">
        <v>5</v>
      </c>
      <c r="AO23" s="111">
        <v>5</v>
      </c>
      <c r="AP23" s="119">
        <v>5</v>
      </c>
      <c r="AQ23" s="111">
        <v>5</v>
      </c>
      <c r="AR23" s="119">
        <v>5</v>
      </c>
      <c r="AS23" s="111">
        <v>5</v>
      </c>
      <c r="AT23" s="119">
        <v>5</v>
      </c>
      <c r="AU23" s="111">
        <v>5</v>
      </c>
      <c r="AV23" s="119">
        <v>5</v>
      </c>
      <c r="AW23" s="111">
        <v>5</v>
      </c>
      <c r="AX23" s="111">
        <v>3</v>
      </c>
      <c r="AY23" s="119">
        <v>3</v>
      </c>
      <c r="AZ23" s="111">
        <v>3</v>
      </c>
      <c r="BA23" s="119">
        <v>3</v>
      </c>
      <c r="BB23" s="111">
        <v>3</v>
      </c>
      <c r="BC23" s="119">
        <v>3</v>
      </c>
      <c r="BD23" s="111">
        <v>4</v>
      </c>
      <c r="BE23" s="119">
        <v>4</v>
      </c>
      <c r="BF23" s="111">
        <v>4</v>
      </c>
      <c r="BG23" s="119">
        <v>4</v>
      </c>
      <c r="BH23" s="111">
        <v>4</v>
      </c>
      <c r="BI23" s="119">
        <v>4</v>
      </c>
      <c r="BJ23" s="111">
        <v>4</v>
      </c>
      <c r="BK23" s="119">
        <v>4</v>
      </c>
      <c r="BL23" s="111">
        <v>4</v>
      </c>
      <c r="BM23" s="119">
        <v>4</v>
      </c>
      <c r="BN23" s="111">
        <v>4</v>
      </c>
      <c r="BO23" s="119">
        <v>4</v>
      </c>
      <c r="BP23" s="111">
        <v>4</v>
      </c>
      <c r="BQ23" s="111">
        <v>4</v>
      </c>
      <c r="BR23" s="111">
        <v>4</v>
      </c>
      <c r="BS23" s="119">
        <v>4</v>
      </c>
      <c r="BT23" s="111">
        <v>4</v>
      </c>
      <c r="BU23" s="119">
        <v>3</v>
      </c>
      <c r="BV23" s="111">
        <v>3</v>
      </c>
      <c r="BW23" s="119">
        <v>3</v>
      </c>
      <c r="BX23" s="111">
        <v>3</v>
      </c>
      <c r="BY23" s="119">
        <v>3</v>
      </c>
      <c r="BZ23" s="111">
        <v>3</v>
      </c>
      <c r="CA23" s="119">
        <v>3</v>
      </c>
      <c r="CB23" s="119">
        <v>4</v>
      </c>
      <c r="CC23" s="111">
        <v>4</v>
      </c>
      <c r="CD23" s="119">
        <v>4</v>
      </c>
      <c r="CE23" s="111">
        <v>4</v>
      </c>
      <c r="CF23" s="111">
        <v>5</v>
      </c>
      <c r="CG23" s="119">
        <v>5</v>
      </c>
      <c r="CH23" s="111">
        <v>5</v>
      </c>
      <c r="CI23" s="119">
        <v>5</v>
      </c>
      <c r="CJ23" s="111">
        <v>5</v>
      </c>
      <c r="CK23" s="119">
        <v>5</v>
      </c>
      <c r="CL23" s="111">
        <v>5</v>
      </c>
      <c r="CM23" s="119">
        <v>5</v>
      </c>
      <c r="CN23" s="111">
        <v>5</v>
      </c>
      <c r="CO23" s="119">
        <v>5</v>
      </c>
      <c r="CP23" s="111">
        <v>5</v>
      </c>
      <c r="CQ23" s="119">
        <v>5</v>
      </c>
      <c r="CR23" s="111">
        <v>5</v>
      </c>
      <c r="CS23" s="119">
        <v>5</v>
      </c>
      <c r="CT23" s="111">
        <v>5</v>
      </c>
      <c r="CU23" s="119">
        <v>5</v>
      </c>
      <c r="CV23" s="111">
        <v>4</v>
      </c>
      <c r="CW23" s="119">
        <v>4</v>
      </c>
      <c r="CX23" s="111">
        <v>4</v>
      </c>
      <c r="CY23" s="119">
        <v>4</v>
      </c>
      <c r="CZ23" s="111">
        <v>4</v>
      </c>
      <c r="DA23" s="119">
        <v>4</v>
      </c>
      <c r="DB23" s="111">
        <v>3</v>
      </c>
      <c r="DC23" s="119">
        <v>3</v>
      </c>
      <c r="DD23" s="111">
        <v>3</v>
      </c>
      <c r="DE23" s="119">
        <v>3</v>
      </c>
      <c r="DF23" s="111">
        <v>3</v>
      </c>
      <c r="DG23" s="119">
        <v>3</v>
      </c>
      <c r="DH23" s="111">
        <v>3</v>
      </c>
      <c r="DI23" s="119">
        <v>3</v>
      </c>
      <c r="DJ23" s="111">
        <v>3</v>
      </c>
      <c r="DK23" s="117">
        <v>3</v>
      </c>
    </row>
    <row r="24" spans="1:115" ht="38.25" x14ac:dyDescent="0.2">
      <c r="A24" s="5"/>
      <c r="B24" s="70">
        <v>18</v>
      </c>
      <c r="C24" s="98" t="s">
        <v>305</v>
      </c>
      <c r="D24" s="42" t="s">
        <v>306</v>
      </c>
      <c r="E24" s="42" t="s">
        <v>303</v>
      </c>
      <c r="F24" s="42" t="s">
        <v>24</v>
      </c>
      <c r="G24" s="5"/>
      <c r="H24" s="111">
        <v>4</v>
      </c>
      <c r="I24" s="111">
        <v>4</v>
      </c>
      <c r="J24" s="111">
        <v>4</v>
      </c>
      <c r="K24" s="111">
        <v>4</v>
      </c>
      <c r="L24" s="111">
        <v>5</v>
      </c>
      <c r="M24" s="111">
        <v>5</v>
      </c>
      <c r="N24" s="111">
        <v>5</v>
      </c>
      <c r="O24" s="111">
        <v>4</v>
      </c>
      <c r="P24" s="111">
        <v>4</v>
      </c>
      <c r="Q24" s="111">
        <v>4</v>
      </c>
      <c r="R24" s="111">
        <v>5</v>
      </c>
      <c r="S24" s="111">
        <v>4</v>
      </c>
      <c r="T24" s="111">
        <v>4</v>
      </c>
      <c r="U24" s="111">
        <v>4</v>
      </c>
      <c r="V24" s="111">
        <v>4</v>
      </c>
      <c r="W24" s="111">
        <v>3</v>
      </c>
      <c r="X24" s="111">
        <v>4</v>
      </c>
      <c r="Y24" s="111">
        <v>4</v>
      </c>
      <c r="Z24" s="111">
        <v>4</v>
      </c>
      <c r="AA24" s="111">
        <v>2</v>
      </c>
      <c r="AB24" s="111">
        <v>4</v>
      </c>
      <c r="AC24" s="111">
        <v>4</v>
      </c>
      <c r="AD24" s="111">
        <v>4</v>
      </c>
      <c r="AE24" s="111">
        <v>4</v>
      </c>
      <c r="AF24" s="111">
        <v>4</v>
      </c>
      <c r="AG24" s="111">
        <v>4</v>
      </c>
      <c r="AH24" s="111">
        <v>4</v>
      </c>
      <c r="AI24" s="111">
        <v>4</v>
      </c>
      <c r="AJ24" s="111">
        <v>4</v>
      </c>
      <c r="AK24" s="111">
        <v>4</v>
      </c>
      <c r="AL24" s="111">
        <v>4</v>
      </c>
      <c r="AM24" s="111">
        <v>4</v>
      </c>
      <c r="AN24" s="111">
        <v>4</v>
      </c>
      <c r="AO24" s="111">
        <v>4</v>
      </c>
      <c r="AP24" s="111">
        <v>4</v>
      </c>
      <c r="AQ24" s="111">
        <v>4</v>
      </c>
      <c r="AR24" s="111">
        <v>4</v>
      </c>
      <c r="AS24" s="111">
        <v>4</v>
      </c>
      <c r="AT24" s="111">
        <v>4</v>
      </c>
      <c r="AU24" s="111">
        <v>4</v>
      </c>
      <c r="AV24" s="111">
        <v>4</v>
      </c>
      <c r="AW24" s="111">
        <v>4</v>
      </c>
      <c r="AX24" s="111">
        <v>3</v>
      </c>
      <c r="AY24" s="111">
        <v>3</v>
      </c>
      <c r="AZ24" s="111">
        <v>3</v>
      </c>
      <c r="BA24" s="111">
        <v>3</v>
      </c>
      <c r="BB24" s="111">
        <v>3</v>
      </c>
      <c r="BC24" s="111">
        <v>3</v>
      </c>
      <c r="BD24" s="111">
        <v>4</v>
      </c>
      <c r="BE24" s="111">
        <v>4</v>
      </c>
      <c r="BF24" s="111">
        <v>4</v>
      </c>
      <c r="BG24" s="111">
        <v>4</v>
      </c>
      <c r="BH24" s="111">
        <v>4</v>
      </c>
      <c r="BI24" s="111">
        <v>4</v>
      </c>
      <c r="BJ24" s="111">
        <v>4</v>
      </c>
      <c r="BK24" s="111">
        <v>4</v>
      </c>
      <c r="BL24" s="111">
        <v>4</v>
      </c>
      <c r="BM24" s="111">
        <v>4</v>
      </c>
      <c r="BN24" s="111">
        <v>4</v>
      </c>
      <c r="BO24" s="111">
        <v>4</v>
      </c>
      <c r="BP24" s="111">
        <v>4</v>
      </c>
      <c r="BQ24" s="111">
        <v>4</v>
      </c>
      <c r="BR24" s="111">
        <v>4</v>
      </c>
      <c r="BS24" s="111">
        <v>4</v>
      </c>
      <c r="BT24" s="111">
        <v>4</v>
      </c>
      <c r="BU24" s="111">
        <v>3</v>
      </c>
      <c r="BV24" s="111">
        <v>3</v>
      </c>
      <c r="BW24" s="111">
        <v>3</v>
      </c>
      <c r="BX24" s="111">
        <v>3</v>
      </c>
      <c r="BY24" s="111">
        <v>3</v>
      </c>
      <c r="BZ24" s="111">
        <v>3</v>
      </c>
      <c r="CA24" s="111">
        <v>3</v>
      </c>
      <c r="CB24" s="111">
        <v>4</v>
      </c>
      <c r="CC24" s="111">
        <v>4</v>
      </c>
      <c r="CD24" s="111">
        <v>4</v>
      </c>
      <c r="CE24" s="111">
        <v>4</v>
      </c>
      <c r="CF24" s="111">
        <v>4</v>
      </c>
      <c r="CG24" s="111">
        <v>4</v>
      </c>
      <c r="CH24" s="111">
        <v>4</v>
      </c>
      <c r="CI24" s="111">
        <v>4</v>
      </c>
      <c r="CJ24" s="111">
        <v>4</v>
      </c>
      <c r="CK24" s="111">
        <v>5</v>
      </c>
      <c r="CL24" s="111">
        <v>4</v>
      </c>
      <c r="CM24" s="111">
        <v>4</v>
      </c>
      <c r="CN24" s="111">
        <v>4</v>
      </c>
      <c r="CO24" s="111">
        <v>4</v>
      </c>
      <c r="CP24" s="111">
        <v>4</v>
      </c>
      <c r="CQ24" s="111">
        <v>4</v>
      </c>
      <c r="CR24" s="111">
        <v>4</v>
      </c>
      <c r="CS24" s="111">
        <v>4</v>
      </c>
      <c r="CT24" s="111">
        <v>4</v>
      </c>
      <c r="CU24" s="111">
        <v>4</v>
      </c>
      <c r="CV24" s="111">
        <v>4</v>
      </c>
      <c r="CW24" s="111">
        <v>4</v>
      </c>
      <c r="CX24" s="111">
        <v>4</v>
      </c>
      <c r="CY24" s="111">
        <v>4</v>
      </c>
      <c r="CZ24" s="111">
        <v>4</v>
      </c>
      <c r="DA24" s="111">
        <v>4</v>
      </c>
      <c r="DB24" s="111">
        <v>2</v>
      </c>
      <c r="DC24" s="111">
        <v>2</v>
      </c>
      <c r="DD24" s="111">
        <v>2</v>
      </c>
      <c r="DE24" s="111">
        <v>2</v>
      </c>
      <c r="DF24" s="111">
        <v>3</v>
      </c>
      <c r="DG24" s="111">
        <v>3</v>
      </c>
      <c r="DH24" s="111">
        <v>3</v>
      </c>
      <c r="DI24" s="111">
        <v>3</v>
      </c>
      <c r="DJ24" s="111">
        <v>3</v>
      </c>
      <c r="DK24" s="111">
        <v>3</v>
      </c>
    </row>
    <row r="28" spans="1:115" ht="15" x14ac:dyDescent="0.25">
      <c r="B28" s="54" t="s">
        <v>334</v>
      </c>
      <c r="C28" s="26"/>
    </row>
    <row r="29" spans="1:115" x14ac:dyDescent="0.2">
      <c r="B29" s="26"/>
      <c r="C29" s="26"/>
    </row>
    <row r="30" spans="1:115" x14ac:dyDescent="0.2">
      <c r="B30" s="55"/>
      <c r="C30" s="26" t="s">
        <v>335</v>
      </c>
    </row>
    <row r="31" spans="1:115" x14ac:dyDescent="0.2">
      <c r="B31" s="26"/>
      <c r="C31" s="26"/>
    </row>
    <row r="32" spans="1:115" x14ac:dyDescent="0.2">
      <c r="B32" s="56"/>
      <c r="C32" s="26" t="s">
        <v>336</v>
      </c>
    </row>
    <row r="36" spans="2:9" s="26" customFormat="1" ht="15" x14ac:dyDescent="0.25">
      <c r="B36" s="144" t="s">
        <v>343</v>
      </c>
      <c r="C36" s="145"/>
      <c r="D36" s="145"/>
      <c r="E36" s="145"/>
      <c r="F36" s="145"/>
      <c r="G36" s="145"/>
      <c r="H36" s="145"/>
      <c r="I36" s="146"/>
    </row>
    <row r="38" spans="2:9" s="6" customFormat="1" ht="13.5" x14ac:dyDescent="0.2">
      <c r="B38" s="58" t="s">
        <v>332</v>
      </c>
      <c r="C38" s="147" t="s">
        <v>330</v>
      </c>
      <c r="D38" s="147"/>
      <c r="E38" s="147"/>
      <c r="F38" s="147"/>
      <c r="G38" s="147"/>
      <c r="H38" s="147"/>
      <c r="I38" s="147"/>
    </row>
    <row r="39" spans="2:9" s="6" customFormat="1" ht="42" customHeight="1" x14ac:dyDescent="0.2">
      <c r="B39" s="59">
        <v>1</v>
      </c>
      <c r="C39" s="135" t="s">
        <v>367</v>
      </c>
      <c r="D39" s="136"/>
      <c r="E39" s="136"/>
      <c r="F39" s="136"/>
      <c r="G39" s="136"/>
      <c r="H39" s="136"/>
      <c r="I39" s="136"/>
    </row>
    <row r="40" spans="2:9" s="6" customFormat="1" ht="25.5" customHeight="1" x14ac:dyDescent="0.2">
      <c r="B40" s="59">
        <v>2</v>
      </c>
      <c r="C40" s="135" t="s">
        <v>270</v>
      </c>
      <c r="D40" s="136"/>
      <c r="E40" s="136"/>
      <c r="F40" s="136"/>
      <c r="G40" s="136"/>
      <c r="H40" s="136"/>
      <c r="I40" s="136"/>
    </row>
    <row r="41" spans="2:9" s="6" customFormat="1" ht="27" customHeight="1" x14ac:dyDescent="0.2">
      <c r="B41" s="59">
        <v>3</v>
      </c>
      <c r="C41" s="135" t="s">
        <v>273</v>
      </c>
      <c r="D41" s="136"/>
      <c r="E41" s="136"/>
      <c r="F41" s="136"/>
      <c r="G41" s="136"/>
      <c r="H41" s="136"/>
      <c r="I41" s="136"/>
    </row>
    <row r="42" spans="2:9" s="6" customFormat="1" ht="40.5" customHeight="1" x14ac:dyDescent="0.2">
      <c r="B42" s="59">
        <v>4</v>
      </c>
      <c r="C42" s="135" t="s">
        <v>277</v>
      </c>
      <c r="D42" s="136"/>
      <c r="E42" s="136"/>
      <c r="F42" s="136"/>
      <c r="G42" s="136"/>
      <c r="H42" s="136"/>
      <c r="I42" s="136"/>
    </row>
    <row r="43" spans="2:9" s="6" customFormat="1" ht="40.5" customHeight="1" x14ac:dyDescent="0.2">
      <c r="B43" s="59">
        <v>5</v>
      </c>
      <c r="C43" s="135" t="s">
        <v>280</v>
      </c>
      <c r="D43" s="136"/>
      <c r="E43" s="136"/>
      <c r="F43" s="136"/>
      <c r="G43" s="136"/>
      <c r="H43" s="136"/>
      <c r="I43" s="136"/>
    </row>
    <row r="44" spans="2:9" s="6" customFormat="1" ht="50.65" customHeight="1" x14ac:dyDescent="0.2">
      <c r="B44" s="59">
        <v>6</v>
      </c>
      <c r="C44" s="135" t="s">
        <v>368</v>
      </c>
      <c r="D44" s="136"/>
      <c r="E44" s="136"/>
      <c r="F44" s="136"/>
      <c r="G44" s="136"/>
      <c r="H44" s="136"/>
      <c r="I44" s="136"/>
    </row>
    <row r="45" spans="2:9" s="6" customFormat="1" ht="27.4" customHeight="1" x14ac:dyDescent="0.2">
      <c r="B45" s="59">
        <v>7</v>
      </c>
      <c r="C45" s="135" t="s">
        <v>283</v>
      </c>
      <c r="D45" s="136"/>
      <c r="E45" s="136"/>
      <c r="F45" s="136"/>
      <c r="G45" s="136"/>
      <c r="H45" s="136"/>
      <c r="I45" s="136"/>
    </row>
    <row r="46" spans="2:9" s="6" customFormat="1" ht="37.15" customHeight="1" x14ac:dyDescent="0.2">
      <c r="B46" s="59">
        <v>8</v>
      </c>
      <c r="C46" s="135" t="s">
        <v>371</v>
      </c>
      <c r="D46" s="136"/>
      <c r="E46" s="136"/>
      <c r="F46" s="136"/>
      <c r="G46" s="136"/>
      <c r="H46" s="136"/>
      <c r="I46" s="136"/>
    </row>
    <row r="47" spans="2:9" s="6" customFormat="1" ht="31.5" customHeight="1" x14ac:dyDescent="0.2">
      <c r="B47" s="59">
        <v>9</v>
      </c>
      <c r="C47" s="135" t="s">
        <v>372</v>
      </c>
      <c r="D47" s="136"/>
      <c r="E47" s="136"/>
      <c r="F47" s="136"/>
      <c r="G47" s="136"/>
      <c r="H47" s="136"/>
      <c r="I47" s="136"/>
    </row>
    <row r="48" spans="2:9" s="6" customFormat="1" ht="28.9" customHeight="1" x14ac:dyDescent="0.2">
      <c r="B48" s="59">
        <v>10</v>
      </c>
      <c r="C48" s="135" t="s">
        <v>373</v>
      </c>
      <c r="D48" s="136"/>
      <c r="E48" s="136"/>
      <c r="F48" s="136"/>
      <c r="G48" s="136"/>
      <c r="H48" s="136"/>
      <c r="I48" s="136"/>
    </row>
    <row r="49" spans="2:9" s="6" customFormat="1" ht="33" customHeight="1" x14ac:dyDescent="0.2">
      <c r="B49" s="59">
        <v>11</v>
      </c>
      <c r="C49" s="135" t="s">
        <v>374</v>
      </c>
      <c r="D49" s="136"/>
      <c r="E49" s="136"/>
      <c r="F49" s="136"/>
      <c r="G49" s="136"/>
      <c r="H49" s="136"/>
      <c r="I49" s="136"/>
    </row>
    <row r="50" spans="2:9" s="6" customFormat="1" ht="59.65" customHeight="1" x14ac:dyDescent="0.2">
      <c r="B50" s="59">
        <v>12</v>
      </c>
      <c r="C50" s="135" t="s">
        <v>375</v>
      </c>
      <c r="D50" s="136"/>
      <c r="E50" s="136"/>
      <c r="F50" s="136"/>
      <c r="G50" s="136"/>
      <c r="H50" s="136"/>
      <c r="I50" s="136"/>
    </row>
    <row r="51" spans="2:9" s="6" customFormat="1" ht="25.5" customHeight="1" x14ac:dyDescent="0.2">
      <c r="B51" s="59">
        <v>13</v>
      </c>
      <c r="C51" s="135" t="s">
        <v>381</v>
      </c>
      <c r="D51" s="136"/>
      <c r="E51" s="136"/>
      <c r="F51" s="136"/>
      <c r="G51" s="136"/>
      <c r="H51" s="136"/>
      <c r="I51" s="136"/>
    </row>
    <row r="52" spans="2:9" s="6" customFormat="1" ht="25.9" customHeight="1" x14ac:dyDescent="0.2">
      <c r="B52" s="59">
        <v>14</v>
      </c>
      <c r="C52" s="135" t="s">
        <v>380</v>
      </c>
      <c r="D52" s="136"/>
      <c r="E52" s="136"/>
      <c r="F52" s="136"/>
      <c r="G52" s="136"/>
      <c r="H52" s="136"/>
      <c r="I52" s="136"/>
    </row>
    <row r="53" spans="2:9" s="6" customFormat="1" ht="22.9" customHeight="1" x14ac:dyDescent="0.2">
      <c r="B53" s="59">
        <v>15</v>
      </c>
      <c r="C53" s="135" t="s">
        <v>297</v>
      </c>
      <c r="D53" s="136"/>
      <c r="E53" s="136"/>
      <c r="F53" s="136"/>
      <c r="G53" s="136"/>
      <c r="H53" s="136"/>
      <c r="I53" s="136"/>
    </row>
    <row r="54" spans="2:9" s="6" customFormat="1" ht="28.9" customHeight="1" x14ac:dyDescent="0.2">
      <c r="B54" s="59">
        <v>16</v>
      </c>
      <c r="C54" s="135" t="s">
        <v>300</v>
      </c>
      <c r="D54" s="136"/>
      <c r="E54" s="136"/>
      <c r="F54" s="136"/>
      <c r="G54" s="136"/>
      <c r="H54" s="136"/>
      <c r="I54" s="136"/>
    </row>
    <row r="55" spans="2:9" s="6" customFormat="1" ht="41.65" customHeight="1" x14ac:dyDescent="0.2">
      <c r="B55" s="59">
        <v>17</v>
      </c>
      <c r="C55" s="135" t="s">
        <v>304</v>
      </c>
      <c r="D55" s="136"/>
      <c r="E55" s="136"/>
      <c r="F55" s="136"/>
      <c r="G55" s="136"/>
      <c r="H55" s="136"/>
      <c r="I55" s="136"/>
    </row>
    <row r="56" spans="2:9" s="6" customFormat="1" ht="58.5" customHeight="1" x14ac:dyDescent="0.2">
      <c r="B56" s="59">
        <v>18</v>
      </c>
      <c r="C56" s="135" t="s">
        <v>307</v>
      </c>
      <c r="D56" s="136"/>
      <c r="E56" s="136"/>
      <c r="F56" s="136"/>
      <c r="G56" s="136"/>
      <c r="H56" s="136"/>
      <c r="I56" s="136"/>
    </row>
  </sheetData>
  <mergeCells count="25">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 ref="C56:I56"/>
    <mergeCell ref="C40:I40"/>
    <mergeCell ref="C41:I41"/>
    <mergeCell ref="C42:I42"/>
    <mergeCell ref="C43:I43"/>
    <mergeCell ref="C45:I45"/>
    <mergeCell ref="C46:I46"/>
    <mergeCell ref="C47:I47"/>
    <mergeCell ref="C50:I50"/>
    <mergeCell ref="C48:I48"/>
    <mergeCell ref="C49:I49"/>
  </mergeCells>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H37"/>
  <sheetViews>
    <sheetView showGridLines="0" tabSelected="1" zoomScale="70" zoomScaleNormal="70" workbookViewId="0">
      <pane ySplit="3" topLeftCell="A4" activePane="bottomLeft" state="frozen"/>
      <selection activeCell="C3" sqref="C3"/>
      <selection pane="bottomLeft" activeCell="B12" sqref="B12"/>
    </sheetView>
  </sheetViews>
  <sheetFormatPr defaultColWidth="0" defaultRowHeight="14.25" x14ac:dyDescent="0.2"/>
  <cols>
    <col min="1" max="1" width="1.75" customWidth="1"/>
    <col min="2" max="2" width="16.25" customWidth="1"/>
    <col min="3" max="3" width="22.5" customWidth="1"/>
    <col min="4" max="4" width="31.625" customWidth="1"/>
    <col min="5" max="5" width="62.5" customWidth="1"/>
    <col min="6" max="6" width="31" customWidth="1"/>
    <col min="7" max="8" width="8.75" customWidth="1"/>
    <col min="9" max="16384" width="8.75" hidden="1"/>
  </cols>
  <sheetData>
    <row r="1" spans="2:6" ht="20.25" x14ac:dyDescent="0.2">
      <c r="B1" s="128" t="s">
        <v>12</v>
      </c>
      <c r="C1" s="128"/>
      <c r="D1" s="2" t="str">
        <f>'Cover sheet'!C1</f>
        <v>Yorkshire Water</v>
      </c>
    </row>
    <row r="2" spans="2:6" ht="12" customHeight="1" thickBot="1" x14ac:dyDescent="0.25"/>
    <row r="3" spans="2:6" ht="30" customHeight="1" thickBot="1" x14ac:dyDescent="0.25">
      <c r="B3" s="19" t="s">
        <v>13</v>
      </c>
      <c r="C3" s="20" t="s">
        <v>14</v>
      </c>
      <c r="D3" s="21" t="s">
        <v>15</v>
      </c>
      <c r="E3" s="20" t="s">
        <v>16</v>
      </c>
      <c r="F3" s="20" t="s">
        <v>17</v>
      </c>
    </row>
    <row r="4" spans="2:6" ht="46.5" customHeight="1" x14ac:dyDescent="0.2">
      <c r="B4" s="124">
        <v>43955</v>
      </c>
      <c r="C4" s="22" t="s">
        <v>740</v>
      </c>
      <c r="D4" s="22" t="s">
        <v>153</v>
      </c>
      <c r="E4" s="23" t="s">
        <v>738</v>
      </c>
      <c r="F4" s="125" t="s">
        <v>739</v>
      </c>
    </row>
    <row r="5" spans="2:6" ht="36" x14ac:dyDescent="0.2">
      <c r="B5" s="124">
        <v>43955</v>
      </c>
      <c r="C5" s="22" t="s">
        <v>741</v>
      </c>
      <c r="D5" s="22" t="s">
        <v>742</v>
      </c>
      <c r="E5" s="23" t="s">
        <v>743</v>
      </c>
      <c r="F5" s="125" t="s">
        <v>744</v>
      </c>
    </row>
    <row r="6" spans="2:6" ht="36" x14ac:dyDescent="0.2">
      <c r="B6" s="124">
        <v>43955</v>
      </c>
      <c r="C6" s="22" t="s">
        <v>745</v>
      </c>
      <c r="D6" s="22" t="s">
        <v>746</v>
      </c>
      <c r="E6" s="23" t="s">
        <v>747</v>
      </c>
      <c r="F6" s="125" t="s">
        <v>744</v>
      </c>
    </row>
    <row r="7" spans="2:6" ht="36" x14ac:dyDescent="0.2">
      <c r="B7" s="124">
        <v>43955</v>
      </c>
      <c r="C7" s="22" t="s">
        <v>748</v>
      </c>
      <c r="D7" s="22" t="s">
        <v>749</v>
      </c>
      <c r="E7" s="23" t="s">
        <v>750</v>
      </c>
      <c r="F7" s="125" t="s">
        <v>744</v>
      </c>
    </row>
    <row r="8" spans="2:6" ht="96" x14ac:dyDescent="0.2">
      <c r="B8" s="124">
        <v>44335</v>
      </c>
      <c r="C8" s="22" t="s">
        <v>751</v>
      </c>
      <c r="D8" s="22" t="s">
        <v>752</v>
      </c>
      <c r="E8" s="23" t="s">
        <v>753</v>
      </c>
      <c r="F8" s="127" t="s">
        <v>754</v>
      </c>
    </row>
    <row r="9" spans="2:6" ht="96" x14ac:dyDescent="0.2">
      <c r="B9" s="124">
        <v>44335</v>
      </c>
      <c r="C9" s="22" t="s">
        <v>755</v>
      </c>
      <c r="D9" s="22" t="s">
        <v>746</v>
      </c>
      <c r="E9" s="125" t="s">
        <v>756</v>
      </c>
      <c r="F9" s="127" t="s">
        <v>754</v>
      </c>
    </row>
    <row r="10" spans="2:6" ht="60" x14ac:dyDescent="0.2">
      <c r="B10" s="124">
        <v>44901</v>
      </c>
      <c r="C10" s="22" t="s">
        <v>758</v>
      </c>
      <c r="D10" s="22" t="s">
        <v>278</v>
      </c>
      <c r="E10" s="23" t="s">
        <v>759</v>
      </c>
      <c r="F10" s="125" t="s">
        <v>760</v>
      </c>
    </row>
    <row r="11" spans="2:6" x14ac:dyDescent="0.2">
      <c r="B11" s="124">
        <v>44901</v>
      </c>
      <c r="C11" s="23" t="s">
        <v>761</v>
      </c>
      <c r="D11" s="23" t="s">
        <v>762</v>
      </c>
      <c r="E11" s="23" t="s">
        <v>763</v>
      </c>
      <c r="F11" s="23" t="s">
        <v>764</v>
      </c>
    </row>
    <row r="12" spans="2:6" x14ac:dyDescent="0.2">
      <c r="B12" s="23"/>
      <c r="C12" s="23"/>
      <c r="D12" s="23"/>
      <c r="E12" s="23"/>
      <c r="F12" s="23"/>
    </row>
    <row r="13" spans="2:6" x14ac:dyDescent="0.2">
      <c r="B13" s="23"/>
      <c r="C13" s="23"/>
      <c r="D13" s="23"/>
      <c r="E13" s="23"/>
      <c r="F13" s="23"/>
    </row>
    <row r="14" spans="2:6" x14ac:dyDescent="0.2">
      <c r="B14" s="23"/>
      <c r="C14" s="23"/>
      <c r="D14" s="23"/>
      <c r="E14" s="23"/>
      <c r="F14" s="23"/>
    </row>
    <row r="15" spans="2:6" x14ac:dyDescent="0.2">
      <c r="B15" s="23"/>
      <c r="C15" s="23"/>
      <c r="D15" s="23"/>
      <c r="E15" s="23"/>
      <c r="F15" s="23"/>
    </row>
    <row r="16" spans="2:6" x14ac:dyDescent="0.2">
      <c r="B16" s="23"/>
      <c r="C16" s="23"/>
      <c r="D16" s="23"/>
      <c r="E16" s="23"/>
      <c r="F16" s="23"/>
    </row>
    <row r="17" spans="2:6" x14ac:dyDescent="0.2">
      <c r="B17" s="23"/>
      <c r="C17" s="23"/>
      <c r="D17" s="23"/>
      <c r="E17" s="23"/>
      <c r="F17" s="23"/>
    </row>
    <row r="18" spans="2:6" x14ac:dyDescent="0.2">
      <c r="B18" s="23"/>
      <c r="C18" s="23"/>
      <c r="D18" s="23"/>
      <c r="E18" s="23"/>
      <c r="F18" s="23"/>
    </row>
    <row r="19" spans="2:6" x14ac:dyDescent="0.2">
      <c r="B19" s="23"/>
      <c r="C19" s="23"/>
      <c r="D19" s="23"/>
      <c r="E19" s="23"/>
      <c r="F19" s="23"/>
    </row>
    <row r="20" spans="2:6" x14ac:dyDescent="0.2">
      <c r="B20" s="23"/>
      <c r="C20" s="23"/>
      <c r="D20" s="23"/>
      <c r="E20" s="23"/>
      <c r="F20" s="23"/>
    </row>
    <row r="21" spans="2:6" x14ac:dyDescent="0.2">
      <c r="B21" s="23"/>
      <c r="C21" s="23"/>
      <c r="D21" s="23"/>
      <c r="E21" s="23"/>
      <c r="F21" s="23"/>
    </row>
    <row r="22" spans="2:6" x14ac:dyDescent="0.2">
      <c r="B22" s="23"/>
      <c r="C22" s="23"/>
      <c r="D22" s="23"/>
      <c r="E22" s="23"/>
      <c r="F22" s="23"/>
    </row>
    <row r="23" spans="2:6" x14ac:dyDescent="0.2">
      <c r="B23" s="23"/>
      <c r="C23" s="23"/>
      <c r="D23" s="23"/>
      <c r="E23" s="23"/>
      <c r="F23" s="23"/>
    </row>
    <row r="24" spans="2:6" x14ac:dyDescent="0.2">
      <c r="B24" s="23"/>
      <c r="C24" s="23"/>
      <c r="D24" s="23"/>
      <c r="E24" s="23"/>
      <c r="F24" s="23"/>
    </row>
    <row r="25" spans="2:6" x14ac:dyDescent="0.2">
      <c r="B25" s="23"/>
      <c r="C25" s="23"/>
      <c r="D25" s="23"/>
      <c r="E25" s="23"/>
      <c r="F25" s="23"/>
    </row>
    <row r="26" spans="2:6" x14ac:dyDescent="0.2">
      <c r="B26" s="23"/>
      <c r="C26" s="23"/>
      <c r="D26" s="23"/>
      <c r="E26" s="23"/>
      <c r="F26" s="23"/>
    </row>
    <row r="27" spans="2:6" x14ac:dyDescent="0.2">
      <c r="B27" s="23"/>
      <c r="C27" s="23"/>
      <c r="D27" s="23"/>
      <c r="E27" s="23"/>
      <c r="F27" s="23"/>
    </row>
    <row r="28" spans="2:6" x14ac:dyDescent="0.2">
      <c r="B28" s="23"/>
      <c r="C28" s="23"/>
      <c r="D28" s="23"/>
      <c r="E28" s="23"/>
      <c r="F28" s="23"/>
    </row>
    <row r="29" spans="2:6" x14ac:dyDescent="0.2">
      <c r="B29" s="23"/>
      <c r="C29" s="23"/>
      <c r="D29" s="23"/>
      <c r="E29" s="23"/>
      <c r="F29" s="23"/>
    </row>
    <row r="30" spans="2:6" x14ac:dyDescent="0.2">
      <c r="B30" s="23"/>
      <c r="C30" s="23"/>
      <c r="D30" s="23"/>
      <c r="E30" s="23"/>
      <c r="F30" s="23"/>
    </row>
    <row r="31" spans="2:6" x14ac:dyDescent="0.2">
      <c r="B31" s="23"/>
      <c r="C31" s="23"/>
      <c r="D31" s="23"/>
      <c r="E31" s="23"/>
      <c r="F31" s="23"/>
    </row>
    <row r="32" spans="2:6" x14ac:dyDescent="0.2">
      <c r="B32" s="23"/>
      <c r="C32" s="23"/>
      <c r="D32" s="23"/>
      <c r="E32" s="23"/>
      <c r="F32" s="23"/>
    </row>
    <row r="33" spans="2:6" x14ac:dyDescent="0.2">
      <c r="B33" s="23"/>
      <c r="C33" s="23"/>
      <c r="D33" s="23"/>
      <c r="E33" s="23"/>
      <c r="F33" s="23"/>
    </row>
    <row r="34" spans="2:6" x14ac:dyDescent="0.2">
      <c r="B34" s="23"/>
      <c r="C34" s="23"/>
      <c r="D34" s="23"/>
      <c r="E34" s="23"/>
      <c r="F34" s="23"/>
    </row>
    <row r="35" spans="2:6" x14ac:dyDescent="0.2">
      <c r="B35" s="23"/>
      <c r="C35" s="23"/>
      <c r="D35" s="23"/>
      <c r="E35" s="23"/>
      <c r="F35" s="23"/>
    </row>
    <row r="36" spans="2:6" x14ac:dyDescent="0.2">
      <c r="B36" s="23"/>
      <c r="C36" s="23"/>
      <c r="D36" s="23"/>
      <c r="E36" s="23"/>
      <c r="F36" s="23"/>
    </row>
    <row r="37" spans="2:6" x14ac:dyDescent="0.2">
      <c r="B37" s="23"/>
      <c r="C37" s="23"/>
      <c r="D37" s="23"/>
      <c r="E37" s="23"/>
      <c r="F37" s="23"/>
    </row>
  </sheetData>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57362"/>
    <pageSetUpPr fitToPage="1"/>
  </sheetPr>
  <dimension ref="A1:L117"/>
  <sheetViews>
    <sheetView showGridLines="0" zoomScale="90" zoomScaleNormal="90" workbookViewId="0">
      <pane ySplit="6" topLeftCell="A7" activePane="bottomLeft" state="frozen"/>
      <selection activeCell="E25" sqref="E25"/>
      <selection pane="bottomLeft" activeCell="A7" sqref="A7"/>
    </sheetView>
  </sheetViews>
  <sheetFormatPr defaultColWidth="0" defaultRowHeight="14.25" zeroHeight="1" x14ac:dyDescent="0.2"/>
  <cols>
    <col min="1" max="1" width="2.625" style="26" customWidth="1"/>
    <col min="2" max="2" width="4.125" style="26" customWidth="1"/>
    <col min="3" max="3" width="72.25" style="26" customWidth="1"/>
    <col min="4" max="4" width="16.625" style="26" customWidth="1"/>
    <col min="5" max="5" width="14.625" style="26" customWidth="1"/>
    <col min="6" max="6" width="5.625" style="26" customWidth="1"/>
    <col min="7" max="7" width="3.25" style="61" customWidth="1"/>
    <col min="8" max="8" width="81" style="33" customWidth="1"/>
    <col min="9" max="9" width="19.25" style="26" customWidth="1"/>
    <col min="10" max="11" width="8.75" style="26" customWidth="1"/>
    <col min="12" max="12" width="0" style="26" hidden="1" customWidth="1"/>
    <col min="13" max="16384" width="8.75" style="26" hidden="1"/>
  </cols>
  <sheetData>
    <row r="1" spans="2:9" ht="25.15" customHeight="1" x14ac:dyDescent="0.2">
      <c r="B1" s="1" t="s">
        <v>18</v>
      </c>
      <c r="C1" s="24"/>
      <c r="D1" s="25"/>
      <c r="E1" s="24"/>
      <c r="H1" s="26"/>
    </row>
    <row r="2" spans="2:9" s="27" customFormat="1" ht="15" thickBot="1" x14ac:dyDescent="0.25">
      <c r="G2" s="84"/>
      <c r="H2" s="28"/>
    </row>
    <row r="3" spans="2:9" s="27" customFormat="1" ht="17.25" thickBot="1" x14ac:dyDescent="0.25">
      <c r="B3" s="140" t="s">
        <v>2</v>
      </c>
      <c r="C3" s="141"/>
      <c r="D3" s="142" t="str">
        <f>'Cover sheet'!C5</f>
        <v>Yorkshire Water</v>
      </c>
      <c r="E3" s="142"/>
      <c r="F3" s="142"/>
      <c r="G3" s="78"/>
      <c r="H3" s="28"/>
    </row>
    <row r="4" spans="2:9" s="27" customFormat="1" ht="19.149999999999999" customHeight="1" thickBot="1" x14ac:dyDescent="0.25">
      <c r="B4" s="140" t="s">
        <v>328</v>
      </c>
      <c r="C4" s="141"/>
      <c r="D4" s="142" t="str">
        <f>'Cover sheet'!C6</f>
        <v>Grid SWZ</v>
      </c>
      <c r="E4" s="142"/>
      <c r="F4" s="142"/>
      <c r="G4" s="78"/>
      <c r="H4" s="28"/>
    </row>
    <row r="5" spans="2:9" s="27" customFormat="1" ht="16.5" thickBot="1" x14ac:dyDescent="0.35">
      <c r="B5" s="29"/>
      <c r="C5" s="29"/>
      <c r="G5" s="84"/>
      <c r="H5" s="28"/>
    </row>
    <row r="6" spans="2:9" ht="16.899999999999999" customHeight="1" thickBot="1" x14ac:dyDescent="0.25">
      <c r="B6" s="20" t="s">
        <v>332</v>
      </c>
      <c r="C6" s="21" t="s">
        <v>22</v>
      </c>
      <c r="D6" s="21" t="s">
        <v>20</v>
      </c>
      <c r="E6" s="79" t="s">
        <v>21</v>
      </c>
      <c r="F6" s="92" t="s">
        <v>331</v>
      </c>
      <c r="G6" s="85"/>
      <c r="H6" s="129" t="s">
        <v>382</v>
      </c>
      <c r="I6" s="130"/>
    </row>
    <row r="7" spans="2:9" ht="40.15" customHeight="1" x14ac:dyDescent="0.2">
      <c r="B7" s="31">
        <v>1</v>
      </c>
      <c r="C7" s="52" t="s">
        <v>23</v>
      </c>
      <c r="D7" s="52" t="s">
        <v>24</v>
      </c>
      <c r="E7" s="71" t="s">
        <v>333</v>
      </c>
      <c r="F7" s="31" t="s">
        <v>24</v>
      </c>
      <c r="G7" s="73"/>
      <c r="H7" s="107" t="s">
        <v>600</v>
      </c>
      <c r="I7" s="109" t="s">
        <v>595</v>
      </c>
    </row>
    <row r="8" spans="2:9" ht="40.15" customHeight="1" x14ac:dyDescent="0.2">
      <c r="B8" s="31">
        <v>2</v>
      </c>
      <c r="C8" s="52" t="s">
        <v>25</v>
      </c>
      <c r="D8" s="52" t="s">
        <v>24</v>
      </c>
      <c r="E8" s="71" t="s">
        <v>26</v>
      </c>
      <c r="F8" s="31">
        <v>0</v>
      </c>
      <c r="G8" s="73"/>
      <c r="H8" s="32">
        <v>155</v>
      </c>
    </row>
    <row r="9" spans="2:9" ht="40.15" customHeight="1" x14ac:dyDescent="0.2">
      <c r="B9" s="31">
        <v>3</v>
      </c>
      <c r="C9" s="52" t="s">
        <v>27</v>
      </c>
      <c r="D9" s="52" t="s">
        <v>24</v>
      </c>
      <c r="E9" s="71" t="s">
        <v>28</v>
      </c>
      <c r="F9" s="31">
        <v>0</v>
      </c>
      <c r="G9" s="73"/>
      <c r="H9" s="32">
        <v>20</v>
      </c>
    </row>
    <row r="10" spans="2:9" ht="40.15" customHeight="1" x14ac:dyDescent="0.2">
      <c r="B10" s="31">
        <v>4</v>
      </c>
      <c r="C10" s="52" t="s">
        <v>30</v>
      </c>
      <c r="D10" s="52" t="s">
        <v>24</v>
      </c>
      <c r="E10" s="71" t="s">
        <v>28</v>
      </c>
      <c r="F10" s="31">
        <v>0</v>
      </c>
      <c r="G10" s="73"/>
      <c r="H10" s="32">
        <v>43</v>
      </c>
    </row>
    <row r="11" spans="2:9" ht="40.15" customHeight="1" x14ac:dyDescent="0.2">
      <c r="B11" s="31">
        <v>5</v>
      </c>
      <c r="C11" s="52" t="s">
        <v>32</v>
      </c>
      <c r="D11" s="52" t="s">
        <v>24</v>
      </c>
      <c r="E11" s="71" t="s">
        <v>28</v>
      </c>
      <c r="F11" s="31">
        <v>0</v>
      </c>
      <c r="G11" s="73"/>
      <c r="H11" s="32">
        <v>32</v>
      </c>
    </row>
    <row r="12" spans="2:9" ht="40.15" customHeight="1" x14ac:dyDescent="0.2">
      <c r="B12" s="31">
        <v>6</v>
      </c>
      <c r="C12" s="52" t="s">
        <v>34</v>
      </c>
      <c r="D12" s="52" t="s">
        <v>24</v>
      </c>
      <c r="E12" s="71" t="s">
        <v>28</v>
      </c>
      <c r="F12" s="31">
        <v>0</v>
      </c>
      <c r="G12" s="73"/>
      <c r="H12" s="32">
        <v>5</v>
      </c>
    </row>
    <row r="13" spans="2:9" ht="40.15" customHeight="1" x14ac:dyDescent="0.2">
      <c r="B13" s="31">
        <v>7</v>
      </c>
      <c r="C13" s="52" t="s">
        <v>36</v>
      </c>
      <c r="D13" s="52" t="s">
        <v>24</v>
      </c>
      <c r="E13" s="71" t="s">
        <v>28</v>
      </c>
      <c r="F13" s="31" t="s">
        <v>24</v>
      </c>
      <c r="G13" s="73"/>
      <c r="H13" s="32" t="s">
        <v>394</v>
      </c>
    </row>
    <row r="14" spans="2:9" ht="40.15" customHeight="1" x14ac:dyDescent="0.2">
      <c r="B14" s="31">
        <v>8</v>
      </c>
      <c r="C14" s="52" t="s">
        <v>37</v>
      </c>
      <c r="D14" s="52" t="s">
        <v>24</v>
      </c>
      <c r="E14" s="71" t="s">
        <v>38</v>
      </c>
      <c r="F14" s="31">
        <v>0</v>
      </c>
      <c r="G14" s="73"/>
      <c r="H14" s="32" t="s">
        <v>389</v>
      </c>
    </row>
    <row r="15" spans="2:9" ht="40.15" customHeight="1" x14ac:dyDescent="0.2">
      <c r="B15" s="31">
        <v>9</v>
      </c>
      <c r="C15" s="52" t="s">
        <v>39</v>
      </c>
      <c r="D15" s="53" t="s">
        <v>24</v>
      </c>
      <c r="E15" s="71" t="s">
        <v>38</v>
      </c>
      <c r="F15" s="31">
        <v>0</v>
      </c>
      <c r="G15" s="73"/>
      <c r="H15" s="32" t="s">
        <v>390</v>
      </c>
    </row>
    <row r="16" spans="2:9" ht="40.15" customHeight="1" x14ac:dyDescent="0.2">
      <c r="B16" s="31">
        <v>10</v>
      </c>
      <c r="C16" s="52" t="s">
        <v>41</v>
      </c>
      <c r="D16" s="53" t="s">
        <v>24</v>
      </c>
      <c r="E16" s="86" t="s">
        <v>38</v>
      </c>
      <c r="F16" s="31">
        <v>0</v>
      </c>
      <c r="G16" s="73"/>
      <c r="H16" s="32" t="s">
        <v>391</v>
      </c>
    </row>
    <row r="17" spans="2:8" ht="140.25" customHeight="1" x14ac:dyDescent="0.2">
      <c r="B17" s="31">
        <v>11</v>
      </c>
      <c r="C17" s="52" t="s">
        <v>348</v>
      </c>
      <c r="D17" s="53" t="s">
        <v>24</v>
      </c>
      <c r="E17" s="86" t="s">
        <v>267</v>
      </c>
      <c r="F17" s="31" t="s">
        <v>24</v>
      </c>
      <c r="G17" s="73"/>
      <c r="H17" s="107" t="s">
        <v>596</v>
      </c>
    </row>
    <row r="18" spans="2:8" ht="40.15" customHeight="1" x14ac:dyDescent="0.2">
      <c r="B18" s="31">
        <v>12</v>
      </c>
      <c r="C18" s="52" t="s">
        <v>43</v>
      </c>
      <c r="D18" s="53" t="s">
        <v>44</v>
      </c>
      <c r="E18" s="86" t="s">
        <v>45</v>
      </c>
      <c r="F18" s="31">
        <v>1</v>
      </c>
      <c r="G18" s="73"/>
      <c r="H18" s="107" t="s">
        <v>520</v>
      </c>
    </row>
    <row r="19" spans="2:8" ht="40.15" customHeight="1" x14ac:dyDescent="0.2">
      <c r="B19" s="31">
        <v>13</v>
      </c>
      <c r="C19" s="52" t="s">
        <v>47</v>
      </c>
      <c r="D19" s="52" t="s">
        <v>24</v>
      </c>
      <c r="E19" s="86" t="s">
        <v>48</v>
      </c>
      <c r="F19" s="31" t="s">
        <v>24</v>
      </c>
      <c r="G19" s="73"/>
      <c r="H19" s="32" t="s">
        <v>392</v>
      </c>
    </row>
    <row r="20" spans="2:8" ht="40.15" customHeight="1" x14ac:dyDescent="0.2">
      <c r="B20" s="31">
        <v>14</v>
      </c>
      <c r="C20" s="52" t="s">
        <v>50</v>
      </c>
      <c r="D20" s="53" t="s">
        <v>24</v>
      </c>
      <c r="E20" s="86" t="s">
        <v>51</v>
      </c>
      <c r="F20" s="31" t="s">
        <v>349</v>
      </c>
      <c r="G20" s="73"/>
      <c r="H20" s="32" t="s">
        <v>393</v>
      </c>
    </row>
    <row r="21" spans="2:8" ht="33" customHeight="1" x14ac:dyDescent="0.2">
      <c r="B21" s="31">
        <v>15</v>
      </c>
      <c r="C21" s="52" t="s">
        <v>53</v>
      </c>
      <c r="D21" s="52" t="s">
        <v>24</v>
      </c>
      <c r="E21" s="86" t="s">
        <v>267</v>
      </c>
      <c r="F21" s="31" t="s">
        <v>24</v>
      </c>
      <c r="G21" s="73"/>
      <c r="H21" s="32"/>
    </row>
    <row r="22" spans="2:8" ht="408.95" customHeight="1" x14ac:dyDescent="0.2">
      <c r="B22" s="31">
        <v>16</v>
      </c>
      <c r="C22" s="52" t="s">
        <v>54</v>
      </c>
      <c r="D22" s="52" t="s">
        <v>24</v>
      </c>
      <c r="E22" s="86" t="s">
        <v>267</v>
      </c>
      <c r="F22" s="31" t="s">
        <v>24</v>
      </c>
      <c r="G22" s="73"/>
      <c r="H22" s="110" t="s">
        <v>597</v>
      </c>
    </row>
    <row r="23" spans="2:8" x14ac:dyDescent="0.2"/>
    <row r="24" spans="2:8" ht="13.9" customHeight="1" x14ac:dyDescent="0.2"/>
    <row r="25" spans="2:8" ht="15" x14ac:dyDescent="0.25">
      <c r="B25" s="54" t="s">
        <v>334</v>
      </c>
    </row>
    <row r="26" spans="2:8" x14ac:dyDescent="0.2"/>
    <row r="27" spans="2:8" x14ac:dyDescent="0.2">
      <c r="B27" s="55"/>
      <c r="C27" s="26" t="s">
        <v>335</v>
      </c>
    </row>
    <row r="28" spans="2:8" x14ac:dyDescent="0.2"/>
    <row r="29" spans="2:8" x14ac:dyDescent="0.2">
      <c r="B29" s="56"/>
      <c r="C29" s="26" t="s">
        <v>336</v>
      </c>
    </row>
    <row r="30" spans="2:8" x14ac:dyDescent="0.2"/>
    <row r="31" spans="2:8" x14ac:dyDescent="0.2"/>
    <row r="32" spans="2:8" x14ac:dyDescent="0.2"/>
    <row r="33" spans="1:11" s="61" customFormat="1" ht="15" x14ac:dyDescent="0.25">
      <c r="A33" s="26"/>
      <c r="B33" s="131" t="s">
        <v>337</v>
      </c>
      <c r="C33" s="132"/>
      <c r="D33" s="132"/>
      <c r="E33" s="132"/>
      <c r="F33" s="133"/>
      <c r="G33" s="80"/>
      <c r="H33" s="67"/>
      <c r="I33" s="67"/>
      <c r="J33" s="67"/>
      <c r="K33" s="68"/>
    </row>
    <row r="34" spans="1:11" s="63" customFormat="1" ht="13.9" customHeight="1" x14ac:dyDescent="0.2">
      <c r="A34" s="6"/>
      <c r="B34" s="6"/>
      <c r="C34" s="6"/>
      <c r="D34" s="6"/>
      <c r="E34" s="6"/>
      <c r="F34" s="6"/>
      <c r="H34" s="62"/>
    </row>
    <row r="35" spans="1:11" s="63" customFormat="1" ht="13.9" customHeight="1" x14ac:dyDescent="0.2">
      <c r="A35" s="6"/>
      <c r="B35" s="60" t="s">
        <v>329</v>
      </c>
      <c r="C35" s="134" t="s">
        <v>330</v>
      </c>
      <c r="D35" s="134"/>
      <c r="E35" s="134"/>
      <c r="F35" s="134"/>
      <c r="G35" s="81"/>
      <c r="H35" s="64"/>
      <c r="I35" s="64"/>
      <c r="J35" s="64"/>
      <c r="K35" s="64"/>
    </row>
    <row r="36" spans="1:11" s="66" customFormat="1" ht="73.150000000000006" customHeight="1" x14ac:dyDescent="0.2">
      <c r="A36" s="6"/>
      <c r="B36" s="59">
        <v>1</v>
      </c>
      <c r="C36" s="137" t="s">
        <v>345</v>
      </c>
      <c r="D36" s="138"/>
      <c r="E36" s="138"/>
      <c r="F36" s="139"/>
      <c r="G36" s="82"/>
      <c r="H36" s="65"/>
      <c r="I36" s="65"/>
      <c r="J36" s="65"/>
    </row>
    <row r="37" spans="1:11" s="66" customFormat="1" ht="57" customHeight="1" x14ac:dyDescent="0.2">
      <c r="A37" s="6"/>
      <c r="B37" s="59">
        <v>2</v>
      </c>
      <c r="C37" s="135" t="s">
        <v>346</v>
      </c>
      <c r="D37" s="135"/>
      <c r="E37" s="135"/>
      <c r="F37" s="135"/>
      <c r="G37" s="82"/>
    </row>
    <row r="38" spans="1:11" s="66" customFormat="1" ht="40.15" customHeight="1" x14ac:dyDescent="0.2">
      <c r="A38" s="6"/>
      <c r="B38" s="59">
        <v>3</v>
      </c>
      <c r="C38" s="135" t="s">
        <v>29</v>
      </c>
      <c r="D38" s="135"/>
      <c r="E38" s="135"/>
      <c r="F38" s="135"/>
      <c r="G38" s="82"/>
    </row>
    <row r="39" spans="1:11" s="66" customFormat="1" ht="40.15" customHeight="1" x14ac:dyDescent="0.2">
      <c r="A39" s="6"/>
      <c r="B39" s="59">
        <v>4</v>
      </c>
      <c r="C39" s="135" t="s">
        <v>31</v>
      </c>
      <c r="D39" s="135"/>
      <c r="E39" s="135"/>
      <c r="F39" s="135"/>
      <c r="G39" s="82"/>
    </row>
    <row r="40" spans="1:11" s="66" customFormat="1" ht="40.15" customHeight="1" x14ac:dyDescent="0.2">
      <c r="A40" s="6"/>
      <c r="B40" s="59">
        <v>5</v>
      </c>
      <c r="C40" s="135" t="s">
        <v>33</v>
      </c>
      <c r="D40" s="135"/>
      <c r="E40" s="135"/>
      <c r="F40" s="135"/>
      <c r="G40" s="82"/>
    </row>
    <row r="41" spans="1:11" s="66" customFormat="1" ht="40.15" customHeight="1" x14ac:dyDescent="0.2">
      <c r="A41" s="6"/>
      <c r="B41" s="59">
        <v>6</v>
      </c>
      <c r="C41" s="135" t="s">
        <v>35</v>
      </c>
      <c r="D41" s="135"/>
      <c r="E41" s="135"/>
      <c r="F41" s="135"/>
      <c r="G41" s="82"/>
    </row>
    <row r="42" spans="1:11" s="66" customFormat="1" ht="60" customHeight="1" x14ac:dyDescent="0.2">
      <c r="A42" s="6"/>
      <c r="B42" s="59">
        <v>7</v>
      </c>
      <c r="C42" s="135" t="s">
        <v>384</v>
      </c>
      <c r="D42" s="135"/>
      <c r="E42" s="135"/>
      <c r="F42" s="135"/>
      <c r="G42" s="82"/>
    </row>
    <row r="43" spans="1:11" s="66" customFormat="1" ht="66" customHeight="1" x14ac:dyDescent="0.2">
      <c r="A43" s="6"/>
      <c r="B43" s="59">
        <v>8</v>
      </c>
      <c r="C43" s="135" t="s">
        <v>347</v>
      </c>
      <c r="D43" s="135"/>
      <c r="E43" s="135"/>
      <c r="F43" s="135"/>
      <c r="G43" s="82"/>
    </row>
    <row r="44" spans="1:11" s="66" customFormat="1" ht="49.5" customHeight="1" x14ac:dyDescent="0.2">
      <c r="A44" s="6"/>
      <c r="B44" s="59">
        <v>9</v>
      </c>
      <c r="C44" s="135" t="s">
        <v>40</v>
      </c>
      <c r="D44" s="135"/>
      <c r="E44" s="135"/>
      <c r="F44" s="135"/>
      <c r="G44" s="82"/>
    </row>
    <row r="45" spans="1:11" s="66" customFormat="1" ht="47.65" customHeight="1" x14ac:dyDescent="0.2">
      <c r="A45" s="6"/>
      <c r="B45" s="59">
        <v>10</v>
      </c>
      <c r="C45" s="136" t="s">
        <v>42</v>
      </c>
      <c r="D45" s="136"/>
      <c r="E45" s="136"/>
      <c r="F45" s="136"/>
      <c r="G45" s="83"/>
    </row>
    <row r="46" spans="1:11" s="66" customFormat="1" ht="77.650000000000006" customHeight="1" x14ac:dyDescent="0.2">
      <c r="A46" s="6"/>
      <c r="B46" s="59">
        <v>11</v>
      </c>
      <c r="C46" s="136" t="s">
        <v>385</v>
      </c>
      <c r="D46" s="136"/>
      <c r="E46" s="136"/>
      <c r="F46" s="136"/>
      <c r="G46" s="83"/>
    </row>
    <row r="47" spans="1:11" s="66" customFormat="1" ht="40.15" customHeight="1" x14ac:dyDescent="0.2">
      <c r="A47" s="6"/>
      <c r="B47" s="59">
        <v>12</v>
      </c>
      <c r="C47" s="136" t="s">
        <v>46</v>
      </c>
      <c r="D47" s="136"/>
      <c r="E47" s="136"/>
      <c r="F47" s="136"/>
      <c r="G47" s="83"/>
    </row>
    <row r="48" spans="1:11" s="66" customFormat="1" ht="40.15" customHeight="1" x14ac:dyDescent="0.2">
      <c r="A48" s="6"/>
      <c r="B48" s="59">
        <v>13</v>
      </c>
      <c r="C48" s="136" t="s">
        <v>49</v>
      </c>
      <c r="D48" s="136"/>
      <c r="E48" s="136"/>
      <c r="F48" s="136"/>
      <c r="G48" s="83"/>
    </row>
    <row r="49" spans="1:7" s="66" customFormat="1" ht="47.65" customHeight="1" x14ac:dyDescent="0.2">
      <c r="A49" s="6"/>
      <c r="B49" s="59">
        <v>14</v>
      </c>
      <c r="C49" s="136" t="s">
        <v>52</v>
      </c>
      <c r="D49" s="136"/>
      <c r="E49" s="136"/>
      <c r="F49" s="136"/>
      <c r="G49" s="83"/>
    </row>
    <row r="50" spans="1:7" s="66" customFormat="1" ht="91.15" customHeight="1" x14ac:dyDescent="0.2">
      <c r="A50" s="6"/>
      <c r="B50" s="59">
        <v>15</v>
      </c>
      <c r="C50" s="136" t="s">
        <v>386</v>
      </c>
      <c r="D50" s="136"/>
      <c r="E50" s="136"/>
      <c r="F50" s="136"/>
      <c r="G50" s="83"/>
    </row>
    <row r="51" spans="1:7" s="66" customFormat="1" ht="149.65" customHeight="1" x14ac:dyDescent="0.2">
      <c r="A51" s="6"/>
      <c r="B51" s="59">
        <v>16</v>
      </c>
      <c r="C51" s="136" t="s">
        <v>387</v>
      </c>
      <c r="D51" s="136"/>
      <c r="E51" s="136"/>
      <c r="F51" s="136"/>
      <c r="G51" s="83"/>
    </row>
    <row r="52" spans="1:7" x14ac:dyDescent="0.2"/>
    <row r="53" spans="1:7" x14ac:dyDescent="0.2">
      <c r="B53" s="131" t="s">
        <v>363</v>
      </c>
      <c r="C53" s="132"/>
      <c r="D53" s="132"/>
      <c r="E53" s="132"/>
      <c r="F53" s="133"/>
    </row>
    <row r="54" spans="1:7" ht="15" thickBot="1" x14ac:dyDescent="0.25"/>
    <row r="55" spans="1:7" ht="15" thickBot="1" x14ac:dyDescent="0.25">
      <c r="B55" s="87" t="s">
        <v>332</v>
      </c>
      <c r="C55" s="88" t="s">
        <v>350</v>
      </c>
      <c r="D55" s="88" t="s">
        <v>351</v>
      </c>
    </row>
    <row r="56" spans="1:7" ht="51.75" thickBot="1" x14ac:dyDescent="0.25">
      <c r="B56" s="89">
        <v>1</v>
      </c>
      <c r="C56" s="90" t="s">
        <v>352</v>
      </c>
      <c r="D56" s="90" t="s">
        <v>356</v>
      </c>
    </row>
    <row r="57" spans="1:7" ht="64.5" thickBot="1" x14ac:dyDescent="0.25">
      <c r="B57" s="89">
        <v>2</v>
      </c>
      <c r="C57" s="90" t="s">
        <v>353</v>
      </c>
      <c r="D57" s="90" t="s">
        <v>357</v>
      </c>
    </row>
    <row r="58" spans="1:7" ht="90" thickBot="1" x14ac:dyDescent="0.25">
      <c r="B58" s="89">
        <v>3</v>
      </c>
      <c r="C58" s="90" t="s">
        <v>358</v>
      </c>
      <c r="D58" s="90" t="s">
        <v>360</v>
      </c>
    </row>
    <row r="59" spans="1:7" ht="128.25" thickBot="1" x14ac:dyDescent="0.25">
      <c r="B59" s="89">
        <v>4</v>
      </c>
      <c r="C59" s="90" t="s">
        <v>359</v>
      </c>
      <c r="D59" s="90" t="s">
        <v>361</v>
      </c>
    </row>
    <row r="60" spans="1:7" ht="39" thickBot="1" x14ac:dyDescent="0.25">
      <c r="B60" s="89">
        <v>5</v>
      </c>
      <c r="C60" s="90" t="s">
        <v>354</v>
      </c>
      <c r="D60" s="90" t="s">
        <v>362</v>
      </c>
    </row>
    <row r="61" spans="1:7" x14ac:dyDescent="0.2"/>
    <row r="62" spans="1:7" ht="38.25" x14ac:dyDescent="0.2">
      <c r="C62" s="91" t="s">
        <v>355</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8" ht="31.15" hidden="1" customHeight="1" x14ac:dyDescent="0.2"/>
    <row r="79" ht="78.400000000000006" hidden="1" customHeight="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mergeCells count="24">
    <mergeCell ref="C49:F49"/>
    <mergeCell ref="C50:F50"/>
    <mergeCell ref="C51:F51"/>
    <mergeCell ref="C36:F36"/>
    <mergeCell ref="B3:C3"/>
    <mergeCell ref="B4:C4"/>
    <mergeCell ref="D3:F3"/>
    <mergeCell ref="D4:F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s>
  <hyperlinks>
    <hyperlink ref="I7" r:id="rId1" display="{hyperlink}" xr:uid="{00000000-0004-0000-0200-000000000000}"/>
  </hyperlinks>
  <pageMargins left="0.7" right="0.7" top="0.75" bottom="0.75" header="0.3" footer="0.3"/>
  <pageSetup paperSize="8" scale="8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57362"/>
  </sheetPr>
  <dimension ref="A1:DE55"/>
  <sheetViews>
    <sheetView showGridLines="0" zoomScaleNormal="100" workbookViewId="0"/>
  </sheetViews>
  <sheetFormatPr defaultColWidth="0" defaultRowHeight="14.25" zeroHeight="1" x14ac:dyDescent="0.2"/>
  <cols>
    <col min="1" max="1" width="2" customWidth="1"/>
    <col min="2" max="2" width="4.125" customWidth="1"/>
    <col min="3" max="3" width="70.625" customWidth="1"/>
    <col min="4" max="4" width="16.625" customWidth="1"/>
    <col min="5" max="5" width="14.625" customWidth="1"/>
    <col min="6" max="6" width="5.625" customWidth="1"/>
    <col min="7" max="7" width="2.5" customWidth="1"/>
    <col min="8" max="32" width="8.75" customWidth="1"/>
    <col min="33" max="88" width="8.75" hidden="1" customWidth="1"/>
    <col min="89" max="109" width="8.75" customWidth="1"/>
    <col min="110" max="16384" width="8.75" hidden="1"/>
  </cols>
  <sheetData>
    <row r="1" spans="1:88" ht="24" x14ac:dyDescent="0.2">
      <c r="A1" s="26"/>
      <c r="B1" s="1" t="s">
        <v>55</v>
      </c>
      <c r="C1" s="24"/>
      <c r="D1" s="25"/>
      <c r="E1" s="24"/>
      <c r="F1" s="2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26"/>
    </row>
    <row r="2" spans="1:88" ht="15" thickBot="1" x14ac:dyDescent="0.25">
      <c r="A2" s="27"/>
      <c r="B2" s="27"/>
      <c r="C2" s="27"/>
      <c r="D2" s="27"/>
      <c r="E2" s="27"/>
      <c r="F2" s="27"/>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26"/>
    </row>
    <row r="3" spans="1:88" ht="17.25" thickBot="1" x14ac:dyDescent="0.25">
      <c r="A3" s="27"/>
      <c r="B3" s="140" t="s">
        <v>2</v>
      </c>
      <c r="C3" s="153"/>
      <c r="D3" s="150" t="str">
        <f>'Cover sheet'!C5</f>
        <v>Yorkshire Water</v>
      </c>
      <c r="E3" s="151"/>
      <c r="F3" s="152"/>
      <c r="G3" s="27"/>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27"/>
    </row>
    <row r="4" spans="1:88" ht="17.25" thickBot="1" x14ac:dyDescent="0.25">
      <c r="A4" s="27"/>
      <c r="B4" s="140" t="s">
        <v>328</v>
      </c>
      <c r="C4" s="153"/>
      <c r="D4" s="150" t="str">
        <f>'Cover sheet'!C6</f>
        <v>Grid SWZ</v>
      </c>
      <c r="E4" s="151"/>
      <c r="F4" s="152"/>
      <c r="G4" s="27"/>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27"/>
    </row>
    <row r="5" spans="1:88" ht="16.5" thickBot="1" x14ac:dyDescent="0.35">
      <c r="A5" s="27"/>
      <c r="B5" s="27"/>
      <c r="C5" s="29"/>
      <c r="D5" s="29"/>
      <c r="E5" s="27"/>
      <c r="F5" s="27"/>
      <c r="G5" s="27"/>
      <c r="H5" s="154" t="s">
        <v>56</v>
      </c>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43" t="s">
        <v>57</v>
      </c>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row>
    <row r="6" spans="1:88" ht="15" thickBot="1" x14ac:dyDescent="0.25">
      <c r="A6" s="26"/>
      <c r="B6" s="20" t="s">
        <v>332</v>
      </c>
      <c r="C6" s="20" t="s">
        <v>19</v>
      </c>
      <c r="D6" s="21" t="s">
        <v>20</v>
      </c>
      <c r="E6" s="21" t="s">
        <v>21</v>
      </c>
      <c r="F6" s="92" t="s">
        <v>331</v>
      </c>
      <c r="G6" s="26"/>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40.15" customHeight="1" x14ac:dyDescent="0.2">
      <c r="B7" s="95">
        <v>1</v>
      </c>
      <c r="C7" s="93" t="s">
        <v>365</v>
      </c>
      <c r="D7" s="36" t="s">
        <v>140</v>
      </c>
      <c r="E7" s="36" t="s">
        <v>45</v>
      </c>
      <c r="F7" s="36">
        <v>2</v>
      </c>
      <c r="G7" s="37"/>
      <c r="H7" s="100">
        <v>1392.61</v>
      </c>
      <c r="I7" s="100">
        <v>1392.61</v>
      </c>
      <c r="J7" s="100">
        <v>1392.61</v>
      </c>
      <c r="K7" s="100">
        <v>1392.61</v>
      </c>
      <c r="L7" s="100">
        <v>1392.61</v>
      </c>
      <c r="M7" s="100">
        <v>1392.61</v>
      </c>
      <c r="N7" s="100">
        <v>1392.61</v>
      </c>
      <c r="O7" s="100">
        <v>1392.61</v>
      </c>
      <c r="P7" s="100">
        <v>1392.61</v>
      </c>
      <c r="Q7" s="100">
        <v>1392.61</v>
      </c>
      <c r="R7" s="100">
        <v>1392.61</v>
      </c>
      <c r="S7" s="100">
        <v>1392.61</v>
      </c>
      <c r="T7" s="100">
        <v>1392.61</v>
      </c>
      <c r="U7" s="100">
        <v>1392.61</v>
      </c>
      <c r="V7" s="100">
        <v>1392.61</v>
      </c>
      <c r="W7" s="100">
        <v>1392.61</v>
      </c>
      <c r="X7" s="100">
        <v>1392.61</v>
      </c>
      <c r="Y7" s="100">
        <v>1392.61</v>
      </c>
      <c r="Z7" s="100">
        <v>1392.61</v>
      </c>
      <c r="AA7" s="100">
        <v>1392.61</v>
      </c>
      <c r="AB7" s="100">
        <v>1392.61</v>
      </c>
      <c r="AC7" s="100">
        <v>1392.61</v>
      </c>
      <c r="AD7" s="100">
        <v>1392.61</v>
      </c>
      <c r="AE7" s="100">
        <v>1392.61</v>
      </c>
      <c r="AF7" s="101">
        <v>1392.61</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40.15" customHeight="1" x14ac:dyDescent="0.2">
      <c r="B8" s="96">
        <f>B7+1</f>
        <v>2</v>
      </c>
      <c r="C8" s="94" t="s">
        <v>364</v>
      </c>
      <c r="D8" s="41" t="s">
        <v>142</v>
      </c>
      <c r="E8" s="42" t="s">
        <v>45</v>
      </c>
      <c r="F8" s="42">
        <v>2</v>
      </c>
      <c r="G8" s="37"/>
      <c r="H8" s="100">
        <v>-7.08</v>
      </c>
      <c r="I8" s="100">
        <v>-9.44</v>
      </c>
      <c r="J8" s="100">
        <v>-11.8</v>
      </c>
      <c r="K8" s="100">
        <v>-14.16</v>
      </c>
      <c r="L8" s="100">
        <v>-16.52</v>
      </c>
      <c r="M8" s="100">
        <v>-18.88</v>
      </c>
      <c r="N8" s="100">
        <v>-25.25</v>
      </c>
      <c r="O8" s="100">
        <v>-31.62</v>
      </c>
      <c r="P8" s="100">
        <v>-38</v>
      </c>
      <c r="Q8" s="100">
        <v>-44.37</v>
      </c>
      <c r="R8" s="100">
        <v>-50.74</v>
      </c>
      <c r="S8" s="100">
        <v>-57.11</v>
      </c>
      <c r="T8" s="100">
        <v>-63.49</v>
      </c>
      <c r="U8" s="100">
        <v>-69.86</v>
      </c>
      <c r="V8" s="100">
        <v>-76.23</v>
      </c>
      <c r="W8" s="100">
        <v>-82.61</v>
      </c>
      <c r="X8" s="100">
        <v>-88.98</v>
      </c>
      <c r="Y8" s="100">
        <v>-90.44</v>
      </c>
      <c r="Z8" s="100">
        <v>-91.9</v>
      </c>
      <c r="AA8" s="100">
        <v>-93.36</v>
      </c>
      <c r="AB8" s="100">
        <v>-94.81</v>
      </c>
      <c r="AC8" s="100">
        <v>-96.27</v>
      </c>
      <c r="AD8" s="100">
        <v>-97.73</v>
      </c>
      <c r="AE8" s="100">
        <v>-99.19</v>
      </c>
      <c r="AF8" s="101">
        <v>-100.65</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40.15" customHeight="1" x14ac:dyDescent="0.2">
      <c r="B9" s="96">
        <f t="shared" ref="B9:B12" si="0">B8+1</f>
        <v>3</v>
      </c>
      <c r="C9" s="94" t="s">
        <v>144</v>
      </c>
      <c r="D9" s="41" t="s">
        <v>145</v>
      </c>
      <c r="E9" s="42" t="s">
        <v>45</v>
      </c>
      <c r="F9" s="42">
        <v>2</v>
      </c>
      <c r="G9" s="37"/>
      <c r="H9" s="100">
        <v>0</v>
      </c>
      <c r="I9" s="100">
        <v>0</v>
      </c>
      <c r="J9" s="100">
        <v>0</v>
      </c>
      <c r="K9" s="100">
        <v>-1.5</v>
      </c>
      <c r="L9" s="100">
        <v>-1.5</v>
      </c>
      <c r="M9" s="100">
        <v>-1.5</v>
      </c>
      <c r="N9" s="100">
        <v>-1.5</v>
      </c>
      <c r="O9" s="100">
        <v>-1.5</v>
      </c>
      <c r="P9" s="100">
        <v>-1.5</v>
      </c>
      <c r="Q9" s="100">
        <v>-1.5</v>
      </c>
      <c r="R9" s="100">
        <v>-1.5</v>
      </c>
      <c r="S9" s="100">
        <v>-1.5</v>
      </c>
      <c r="T9" s="100">
        <v>-1.5</v>
      </c>
      <c r="U9" s="100">
        <v>-1.5</v>
      </c>
      <c r="V9" s="100">
        <v>-1.5</v>
      </c>
      <c r="W9" s="100">
        <v>-1.5</v>
      </c>
      <c r="X9" s="100">
        <v>-1.5</v>
      </c>
      <c r="Y9" s="100">
        <v>-1.5</v>
      </c>
      <c r="Z9" s="100">
        <v>-1.5</v>
      </c>
      <c r="AA9" s="100">
        <v>-1.5</v>
      </c>
      <c r="AB9" s="100">
        <v>-1.5</v>
      </c>
      <c r="AC9" s="100">
        <v>-1.5</v>
      </c>
      <c r="AD9" s="100">
        <v>-1.5</v>
      </c>
      <c r="AE9" s="100">
        <v>-1.5</v>
      </c>
      <c r="AF9" s="101">
        <v>-1.5</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1:88" ht="40.15" customHeight="1" x14ac:dyDescent="0.2">
      <c r="B10" s="96">
        <f t="shared" si="0"/>
        <v>4</v>
      </c>
      <c r="C10" s="94" t="s">
        <v>147</v>
      </c>
      <c r="D10" s="41" t="s">
        <v>148</v>
      </c>
      <c r="E10" s="42" t="s">
        <v>45</v>
      </c>
      <c r="F10" s="42">
        <v>2</v>
      </c>
      <c r="G10" s="37"/>
      <c r="H10" s="100">
        <v>0</v>
      </c>
      <c r="I10" s="100">
        <v>0</v>
      </c>
      <c r="J10" s="100">
        <v>0</v>
      </c>
      <c r="K10" s="100">
        <v>0</v>
      </c>
      <c r="L10" s="100">
        <v>0</v>
      </c>
      <c r="M10" s="100">
        <v>0</v>
      </c>
      <c r="N10" s="100">
        <v>0</v>
      </c>
      <c r="O10" s="100">
        <v>0</v>
      </c>
      <c r="P10" s="100">
        <v>0</v>
      </c>
      <c r="Q10" s="100">
        <v>0</v>
      </c>
      <c r="R10" s="100">
        <v>0</v>
      </c>
      <c r="S10" s="100">
        <v>0</v>
      </c>
      <c r="T10" s="100">
        <v>0</v>
      </c>
      <c r="U10" s="100">
        <v>0</v>
      </c>
      <c r="V10" s="100">
        <v>0</v>
      </c>
      <c r="W10" s="100">
        <v>0</v>
      </c>
      <c r="X10" s="100">
        <v>0</v>
      </c>
      <c r="Y10" s="100">
        <v>0</v>
      </c>
      <c r="Z10" s="100">
        <v>0</v>
      </c>
      <c r="AA10" s="100">
        <v>0</v>
      </c>
      <c r="AB10" s="100">
        <v>0</v>
      </c>
      <c r="AC10" s="100">
        <v>0</v>
      </c>
      <c r="AD10" s="100">
        <v>0</v>
      </c>
      <c r="AE10" s="100">
        <v>0</v>
      </c>
      <c r="AF10" s="100">
        <v>0</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1:88" ht="40.15" customHeight="1" x14ac:dyDescent="0.2">
      <c r="B11" s="96">
        <f t="shared" si="0"/>
        <v>5</v>
      </c>
      <c r="C11" s="94" t="s">
        <v>150</v>
      </c>
      <c r="D11" s="41" t="s">
        <v>151</v>
      </c>
      <c r="E11" s="42" t="s">
        <v>45</v>
      </c>
      <c r="F11" s="42">
        <v>2</v>
      </c>
      <c r="G11" s="37"/>
      <c r="H11" s="100">
        <v>19.73</v>
      </c>
      <c r="I11" s="100">
        <v>19.73</v>
      </c>
      <c r="J11" s="100">
        <v>19.73</v>
      </c>
      <c r="K11" s="100">
        <v>19.73</v>
      </c>
      <c r="L11" s="100">
        <v>19.73</v>
      </c>
      <c r="M11" s="100">
        <v>19.73</v>
      </c>
      <c r="N11" s="100">
        <v>19.73</v>
      </c>
      <c r="O11" s="100">
        <v>19.73</v>
      </c>
      <c r="P11" s="100">
        <v>19.73</v>
      </c>
      <c r="Q11" s="100">
        <v>19.73</v>
      </c>
      <c r="R11" s="100">
        <v>19.73</v>
      </c>
      <c r="S11" s="100">
        <v>19.73</v>
      </c>
      <c r="T11" s="100">
        <v>19.73</v>
      </c>
      <c r="U11" s="100">
        <v>19.73</v>
      </c>
      <c r="V11" s="100">
        <v>19.73</v>
      </c>
      <c r="W11" s="100">
        <v>19.73</v>
      </c>
      <c r="X11" s="100">
        <v>19.73</v>
      </c>
      <c r="Y11" s="100">
        <v>19.73</v>
      </c>
      <c r="Z11" s="100">
        <v>19.73</v>
      </c>
      <c r="AA11" s="100">
        <v>19.73</v>
      </c>
      <c r="AB11" s="100">
        <v>19.73</v>
      </c>
      <c r="AC11" s="100">
        <v>19.73</v>
      </c>
      <c r="AD11" s="100">
        <v>19.73</v>
      </c>
      <c r="AE11" s="100">
        <v>19.73</v>
      </c>
      <c r="AF11" s="101">
        <v>19.73</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1:88" ht="40.15" customHeight="1" x14ac:dyDescent="0.2">
      <c r="B12" s="96">
        <f t="shared" si="0"/>
        <v>6</v>
      </c>
      <c r="C12" s="94" t="s">
        <v>153</v>
      </c>
      <c r="D12" s="41" t="s">
        <v>154</v>
      </c>
      <c r="E12" s="42" t="s">
        <v>45</v>
      </c>
      <c r="F12" s="42">
        <v>2</v>
      </c>
      <c r="G12" s="37"/>
      <c r="H12" s="102">
        <v>52.4</v>
      </c>
      <c r="I12" s="102">
        <v>52.4</v>
      </c>
      <c r="J12" s="102">
        <v>52.4</v>
      </c>
      <c r="K12" s="102">
        <v>52.4</v>
      </c>
      <c r="L12" s="102">
        <v>52.4</v>
      </c>
      <c r="M12" s="102">
        <v>52.4</v>
      </c>
      <c r="N12" s="102">
        <v>52.4</v>
      </c>
      <c r="O12" s="102">
        <v>52.4</v>
      </c>
      <c r="P12" s="102">
        <v>52.4</v>
      </c>
      <c r="Q12" s="102">
        <v>52.4</v>
      </c>
      <c r="R12" s="102">
        <v>52.4</v>
      </c>
      <c r="S12" s="102">
        <v>52.4</v>
      </c>
      <c r="T12" s="102">
        <v>52.4</v>
      </c>
      <c r="U12" s="102">
        <v>52.4</v>
      </c>
      <c r="V12" s="102">
        <v>52.4</v>
      </c>
      <c r="W12" s="102">
        <v>52.4</v>
      </c>
      <c r="X12" s="102">
        <v>52.4</v>
      </c>
      <c r="Y12" s="102">
        <v>52.4</v>
      </c>
      <c r="Z12" s="102">
        <v>52.4</v>
      </c>
      <c r="AA12" s="102">
        <v>52.4</v>
      </c>
      <c r="AB12" s="102">
        <v>52.4</v>
      </c>
      <c r="AC12" s="102">
        <v>52.4</v>
      </c>
      <c r="AD12" s="102">
        <v>52.4</v>
      </c>
      <c r="AE12" s="102">
        <v>52.4</v>
      </c>
      <c r="AF12" s="102">
        <v>52.4</v>
      </c>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row>
    <row r="13" spans="1:88" x14ac:dyDescent="0.2"/>
    <row r="14" spans="1:88" x14ac:dyDescent="0.2"/>
    <row r="15" spans="1:88" x14ac:dyDescent="0.2"/>
    <row r="16" spans="1:88" ht="15" x14ac:dyDescent="0.25">
      <c r="B16" s="54" t="s">
        <v>334</v>
      </c>
      <c r="C16" s="26"/>
    </row>
    <row r="17" spans="2:9" x14ac:dyDescent="0.2">
      <c r="B17" s="26"/>
      <c r="C17" s="26"/>
    </row>
    <row r="18" spans="2:9" x14ac:dyDescent="0.2">
      <c r="B18" s="55"/>
      <c r="C18" s="26" t="s">
        <v>335</v>
      </c>
    </row>
    <row r="19" spans="2:9" x14ac:dyDescent="0.2">
      <c r="B19" s="26"/>
      <c r="C19" s="26"/>
    </row>
    <row r="20" spans="2:9" x14ac:dyDescent="0.2">
      <c r="B20" s="56"/>
      <c r="C20" s="26" t="s">
        <v>336</v>
      </c>
    </row>
    <row r="21" spans="2:9" x14ac:dyDescent="0.2"/>
    <row r="22" spans="2:9" x14ac:dyDescent="0.2"/>
    <row r="23" spans="2:9" x14ac:dyDescent="0.2"/>
    <row r="24" spans="2:9" s="26" customFormat="1" ht="15" x14ac:dyDescent="0.25">
      <c r="B24" s="144" t="s">
        <v>338</v>
      </c>
      <c r="C24" s="145"/>
      <c r="D24" s="145"/>
      <c r="E24" s="145"/>
      <c r="F24" s="145"/>
      <c r="G24" s="145"/>
      <c r="H24" s="145"/>
      <c r="I24" s="146"/>
    </row>
    <row r="25" spans="2:9" x14ac:dyDescent="0.2"/>
    <row r="26" spans="2:9" s="6" customFormat="1" ht="13.5" x14ac:dyDescent="0.2">
      <c r="B26" s="58" t="s">
        <v>332</v>
      </c>
      <c r="C26" s="147" t="s">
        <v>330</v>
      </c>
      <c r="D26" s="147"/>
      <c r="E26" s="147"/>
      <c r="F26" s="147"/>
      <c r="G26" s="147"/>
      <c r="H26" s="147"/>
      <c r="I26" s="147"/>
    </row>
    <row r="27" spans="2:9" s="6" customFormat="1" ht="76.150000000000006" customHeight="1" x14ac:dyDescent="0.2">
      <c r="B27" s="59">
        <v>1</v>
      </c>
      <c r="C27" s="148" t="s">
        <v>141</v>
      </c>
      <c r="D27" s="149"/>
      <c r="E27" s="149"/>
      <c r="F27" s="149"/>
      <c r="G27" s="149"/>
      <c r="H27" s="149"/>
      <c r="I27" s="149"/>
    </row>
    <row r="28" spans="2:9" s="6" customFormat="1" ht="55.9" customHeight="1" x14ac:dyDescent="0.2">
      <c r="B28" s="59">
        <f>B27+1</f>
        <v>2</v>
      </c>
      <c r="C28" s="148" t="s">
        <v>143</v>
      </c>
      <c r="D28" s="149"/>
      <c r="E28" s="149"/>
      <c r="F28" s="149"/>
      <c r="G28" s="149"/>
      <c r="H28" s="149"/>
      <c r="I28" s="149"/>
    </row>
    <row r="29" spans="2:9" s="6" customFormat="1" ht="58.15" customHeight="1" x14ac:dyDescent="0.2">
      <c r="B29" s="59">
        <f t="shared" ref="B29:B32" si="1">B28+1</f>
        <v>3</v>
      </c>
      <c r="C29" s="148" t="s">
        <v>146</v>
      </c>
      <c r="D29" s="149"/>
      <c r="E29" s="149"/>
      <c r="F29" s="149"/>
      <c r="G29" s="149"/>
      <c r="H29" s="149"/>
      <c r="I29" s="149"/>
    </row>
    <row r="30" spans="2:9" s="6" customFormat="1" ht="41.65" customHeight="1" x14ac:dyDescent="0.2">
      <c r="B30" s="59">
        <f t="shared" si="1"/>
        <v>4</v>
      </c>
      <c r="C30" s="148" t="s">
        <v>149</v>
      </c>
      <c r="D30" s="149"/>
      <c r="E30" s="149"/>
      <c r="F30" s="149"/>
      <c r="G30" s="149"/>
      <c r="H30" s="149"/>
      <c r="I30" s="149"/>
    </row>
    <row r="31" spans="2:9" s="6" customFormat="1" ht="94.9" customHeight="1" x14ac:dyDescent="0.2">
      <c r="B31" s="59">
        <f t="shared" si="1"/>
        <v>5</v>
      </c>
      <c r="C31" s="148" t="s">
        <v>152</v>
      </c>
      <c r="D31" s="149"/>
      <c r="E31" s="149"/>
      <c r="F31" s="149"/>
      <c r="G31" s="149"/>
      <c r="H31" s="149"/>
      <c r="I31" s="149"/>
    </row>
    <row r="32" spans="2:9" s="6" customFormat="1" ht="82.5" customHeight="1" x14ac:dyDescent="0.2">
      <c r="B32" s="59">
        <f t="shared" si="1"/>
        <v>6</v>
      </c>
      <c r="C32" s="148" t="s">
        <v>155</v>
      </c>
      <c r="D32" s="149"/>
      <c r="E32" s="149"/>
      <c r="F32" s="149"/>
      <c r="G32" s="149"/>
      <c r="H32" s="149"/>
      <c r="I32" s="149"/>
    </row>
    <row r="33" s="6" customFormat="1" ht="12.75" x14ac:dyDescent="0.2"/>
    <row r="34" s="6" customFormat="1" ht="12.75" x14ac:dyDescent="0.2"/>
    <row r="35" s="6" customFormat="1" ht="12.75" x14ac:dyDescent="0.2"/>
    <row r="36" s="6"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C28:I28"/>
    <mergeCell ref="C29:I29"/>
    <mergeCell ref="C30:I30"/>
    <mergeCell ref="C31:I31"/>
    <mergeCell ref="C32:I32"/>
    <mergeCell ref="AG5:CJ5"/>
    <mergeCell ref="B24:I24"/>
    <mergeCell ref="C26:I26"/>
    <mergeCell ref="C27:I27"/>
    <mergeCell ref="D3:F3"/>
    <mergeCell ref="D4:F4"/>
    <mergeCell ref="B3:C3"/>
    <mergeCell ref="B4:C4"/>
    <mergeCell ref="H5:AF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7362"/>
  </sheetPr>
  <dimension ref="A1:DF67"/>
  <sheetViews>
    <sheetView showGridLines="0" zoomScale="85" zoomScaleNormal="85" workbookViewId="0"/>
  </sheetViews>
  <sheetFormatPr defaultColWidth="0" defaultRowHeight="14.25" zeroHeight="1" x14ac:dyDescent="0.2"/>
  <cols>
    <col min="1" max="1" width="1.75" customWidth="1"/>
    <col min="2" max="2" width="4.125" customWidth="1"/>
    <col min="3" max="3" width="70.625" customWidth="1"/>
    <col min="4" max="4" width="16.625" customWidth="1"/>
    <col min="5" max="5" width="14.625" customWidth="1"/>
    <col min="6" max="6" width="5.625" customWidth="1"/>
    <col min="7" max="7" width="3.25" customWidth="1"/>
    <col min="8" max="109" width="8.75" customWidth="1"/>
    <col min="110" max="110" width="0" hidden="1" customWidth="1"/>
    <col min="111" max="16384" width="8.75" hidden="1"/>
  </cols>
  <sheetData>
    <row r="1" spans="2:88" ht="22.5" customHeight="1" x14ac:dyDescent="0.35">
      <c r="B1" s="155" t="s">
        <v>156</v>
      </c>
      <c r="C1" s="155"/>
      <c r="D1" s="155"/>
      <c r="E1" s="155"/>
      <c r="F1" s="155"/>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6.5" customHeight="1" thickBot="1" x14ac:dyDescent="0.25">
      <c r="B3" s="140" t="s">
        <v>2</v>
      </c>
      <c r="C3" s="153"/>
      <c r="D3" s="150" t="str">
        <f>'Cover sheet'!C5</f>
        <v>Yorkshire Water</v>
      </c>
      <c r="E3" s="151"/>
      <c r="F3" s="152"/>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4.65" customHeight="1" thickBot="1" x14ac:dyDescent="0.35">
      <c r="B4" s="156" t="s">
        <v>328</v>
      </c>
      <c r="C4" s="157"/>
      <c r="D4" s="150" t="str">
        <f>'Cover sheet'!C6</f>
        <v>Grid SWZ</v>
      </c>
      <c r="E4" s="151"/>
      <c r="F4" s="152"/>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54" t="s">
        <v>56</v>
      </c>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43" t="s">
        <v>57</v>
      </c>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row>
    <row r="6" spans="2:88" ht="15" thickBot="1" x14ac:dyDescent="0.25">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2:88" ht="51" x14ac:dyDescent="0.2">
      <c r="B7" s="70">
        <v>1</v>
      </c>
      <c r="C7" s="35" t="s">
        <v>157</v>
      </c>
      <c r="D7" s="36" t="s">
        <v>158</v>
      </c>
      <c r="E7" s="36" t="s">
        <v>45</v>
      </c>
      <c r="F7" s="97">
        <v>2</v>
      </c>
      <c r="G7" s="44"/>
      <c r="H7" s="100">
        <v>262.35000000000002</v>
      </c>
      <c r="I7" s="100">
        <v>261.52999999999997</v>
      </c>
      <c r="J7" s="100">
        <v>260.75</v>
      </c>
      <c r="K7" s="100">
        <v>259.99</v>
      </c>
      <c r="L7" s="100">
        <v>259.26</v>
      </c>
      <c r="M7" s="100">
        <v>258.55</v>
      </c>
      <c r="N7" s="100">
        <v>257.86</v>
      </c>
      <c r="O7" s="100">
        <v>257.19</v>
      </c>
      <c r="P7" s="100">
        <v>256.54000000000002</v>
      </c>
      <c r="Q7" s="100">
        <v>255.92</v>
      </c>
      <c r="R7" s="100">
        <v>255.3</v>
      </c>
      <c r="S7" s="100">
        <v>254.71</v>
      </c>
      <c r="T7" s="100">
        <v>254.12</v>
      </c>
      <c r="U7" s="100">
        <v>253.55</v>
      </c>
      <c r="V7" s="100">
        <v>253</v>
      </c>
      <c r="W7" s="100">
        <v>252.45</v>
      </c>
      <c r="X7" s="100">
        <v>251.92</v>
      </c>
      <c r="Y7" s="100">
        <v>251.39</v>
      </c>
      <c r="Z7" s="100">
        <v>250.88</v>
      </c>
      <c r="AA7" s="100">
        <v>250.37</v>
      </c>
      <c r="AB7" s="100">
        <v>249.88</v>
      </c>
      <c r="AC7" s="100">
        <v>249.39</v>
      </c>
      <c r="AD7" s="100">
        <v>248.91</v>
      </c>
      <c r="AE7" s="100">
        <v>248.43</v>
      </c>
      <c r="AF7" s="100">
        <v>247.97</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2:88" ht="38.25" x14ac:dyDescent="0.2">
      <c r="B8" s="70">
        <v>2</v>
      </c>
      <c r="C8" s="30" t="s">
        <v>160</v>
      </c>
      <c r="D8" s="31" t="s">
        <v>161</v>
      </c>
      <c r="E8" s="31" t="s">
        <v>45</v>
      </c>
      <c r="F8" s="31">
        <v>2</v>
      </c>
      <c r="G8" s="44"/>
      <c r="H8" s="100">
        <v>1.91</v>
      </c>
      <c r="I8" s="100">
        <v>1.9</v>
      </c>
      <c r="J8" s="100">
        <v>1.88</v>
      </c>
      <c r="K8" s="100">
        <v>1.87</v>
      </c>
      <c r="L8" s="100">
        <v>1.86</v>
      </c>
      <c r="M8" s="100">
        <v>1.84</v>
      </c>
      <c r="N8" s="100">
        <v>1.83</v>
      </c>
      <c r="O8" s="100">
        <v>1.82</v>
      </c>
      <c r="P8" s="100">
        <v>1.8</v>
      </c>
      <c r="Q8" s="100">
        <v>1.79</v>
      </c>
      <c r="R8" s="100">
        <v>1.78</v>
      </c>
      <c r="S8" s="100">
        <v>1.76</v>
      </c>
      <c r="T8" s="100">
        <v>1.75</v>
      </c>
      <c r="U8" s="100">
        <v>1.73</v>
      </c>
      <c r="V8" s="100">
        <v>1.72</v>
      </c>
      <c r="W8" s="100">
        <v>1.71</v>
      </c>
      <c r="X8" s="100">
        <v>1.69</v>
      </c>
      <c r="Y8" s="100">
        <v>1.68</v>
      </c>
      <c r="Z8" s="100">
        <v>1.67</v>
      </c>
      <c r="AA8" s="100">
        <v>1.65</v>
      </c>
      <c r="AB8" s="100">
        <v>1.64</v>
      </c>
      <c r="AC8" s="100">
        <v>1.63</v>
      </c>
      <c r="AD8" s="100">
        <v>1.61</v>
      </c>
      <c r="AE8" s="100">
        <v>1.6</v>
      </c>
      <c r="AF8" s="100">
        <v>1.59</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2:88" ht="38.25" x14ac:dyDescent="0.2">
      <c r="B9" s="70">
        <v>3</v>
      </c>
      <c r="C9" s="30" t="s">
        <v>163</v>
      </c>
      <c r="D9" s="31" t="s">
        <v>164</v>
      </c>
      <c r="E9" s="31" t="s">
        <v>45</v>
      </c>
      <c r="F9" s="31">
        <v>2</v>
      </c>
      <c r="G9" s="44"/>
      <c r="H9" s="100">
        <v>287.52</v>
      </c>
      <c r="I9" s="100">
        <v>298.37</v>
      </c>
      <c r="J9" s="100">
        <v>308.98</v>
      </c>
      <c r="K9" s="100">
        <v>319.02</v>
      </c>
      <c r="L9" s="100">
        <v>328.9</v>
      </c>
      <c r="M9" s="100">
        <v>338.16</v>
      </c>
      <c r="N9" s="100">
        <v>347.08</v>
      </c>
      <c r="O9" s="100">
        <v>355.62</v>
      </c>
      <c r="P9" s="100">
        <v>363.84</v>
      </c>
      <c r="Q9" s="100">
        <v>371.64</v>
      </c>
      <c r="R9" s="100">
        <v>379.07</v>
      </c>
      <c r="S9" s="100">
        <v>386.33</v>
      </c>
      <c r="T9" s="100">
        <v>393.48</v>
      </c>
      <c r="U9" s="100">
        <v>400.57</v>
      </c>
      <c r="V9" s="100">
        <v>407.63</v>
      </c>
      <c r="W9" s="100">
        <v>414.48</v>
      </c>
      <c r="X9" s="100">
        <v>421.26</v>
      </c>
      <c r="Y9" s="100">
        <v>427.77</v>
      </c>
      <c r="Z9" s="100">
        <v>434.54</v>
      </c>
      <c r="AA9" s="100">
        <v>441.21</v>
      </c>
      <c r="AB9" s="100">
        <v>447.25</v>
      </c>
      <c r="AC9" s="100">
        <v>453.12</v>
      </c>
      <c r="AD9" s="100">
        <v>458.84</v>
      </c>
      <c r="AE9" s="100">
        <v>464.46</v>
      </c>
      <c r="AF9" s="100">
        <v>470.01</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2:88" ht="38.25" x14ac:dyDescent="0.2">
      <c r="B10" s="70">
        <v>4</v>
      </c>
      <c r="C10" s="30" t="s">
        <v>166</v>
      </c>
      <c r="D10" s="31" t="s">
        <v>167</v>
      </c>
      <c r="E10" s="31" t="s">
        <v>45</v>
      </c>
      <c r="F10" s="31">
        <v>2</v>
      </c>
      <c r="G10" s="44"/>
      <c r="H10" s="100">
        <v>352.67</v>
      </c>
      <c r="I10" s="100">
        <v>340.67</v>
      </c>
      <c r="J10" s="100">
        <v>329.38</v>
      </c>
      <c r="K10" s="100">
        <v>319.08999999999997</v>
      </c>
      <c r="L10" s="100">
        <v>309.66000000000003</v>
      </c>
      <c r="M10" s="100">
        <v>300.97000000000003</v>
      </c>
      <c r="N10" s="100">
        <v>293.06</v>
      </c>
      <c r="O10" s="100">
        <v>285.79000000000002</v>
      </c>
      <c r="P10" s="100">
        <v>279.14999999999998</v>
      </c>
      <c r="Q10" s="100">
        <v>273</v>
      </c>
      <c r="R10" s="100">
        <v>267.35000000000002</v>
      </c>
      <c r="S10" s="100">
        <v>261.83999999999997</v>
      </c>
      <c r="T10" s="100">
        <v>256.27</v>
      </c>
      <c r="U10" s="100">
        <v>250.68</v>
      </c>
      <c r="V10" s="100">
        <v>245.1</v>
      </c>
      <c r="W10" s="100">
        <v>239.44</v>
      </c>
      <c r="X10" s="100">
        <v>233.76</v>
      </c>
      <c r="Y10" s="100">
        <v>227.94</v>
      </c>
      <c r="Z10" s="100">
        <v>221.77</v>
      </c>
      <c r="AA10" s="100">
        <v>216.64</v>
      </c>
      <c r="AB10" s="100">
        <v>212.93</v>
      </c>
      <c r="AC10" s="100">
        <v>209.14</v>
      </c>
      <c r="AD10" s="100">
        <v>205.26</v>
      </c>
      <c r="AE10" s="100">
        <v>201.33</v>
      </c>
      <c r="AF10" s="100">
        <v>197.33</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2:88" ht="38.25" x14ac:dyDescent="0.2">
      <c r="B11" s="70">
        <v>5</v>
      </c>
      <c r="C11" s="30" t="s">
        <v>169</v>
      </c>
      <c r="D11" s="31" t="s">
        <v>170</v>
      </c>
      <c r="E11" s="31" t="s">
        <v>171</v>
      </c>
      <c r="F11" s="31">
        <v>1</v>
      </c>
      <c r="G11" s="44"/>
      <c r="H11" s="38">
        <v>103.4</v>
      </c>
      <c r="I11" s="38">
        <v>103.5</v>
      </c>
      <c r="J11" s="38">
        <v>103.6</v>
      </c>
      <c r="K11" s="38">
        <v>103.7</v>
      </c>
      <c r="L11" s="38">
        <v>103.8</v>
      </c>
      <c r="M11" s="38">
        <v>103.9</v>
      </c>
      <c r="N11" s="38">
        <v>104.1</v>
      </c>
      <c r="O11" s="38">
        <v>104.2</v>
      </c>
      <c r="P11" s="38">
        <v>104.4</v>
      </c>
      <c r="Q11" s="38">
        <v>104.5</v>
      </c>
      <c r="R11" s="38">
        <v>104.7</v>
      </c>
      <c r="S11" s="38">
        <v>104.8</v>
      </c>
      <c r="T11" s="38">
        <v>104.9</v>
      </c>
      <c r="U11" s="38">
        <v>105</v>
      </c>
      <c r="V11" s="38">
        <v>105.1</v>
      </c>
      <c r="W11" s="38">
        <v>105.1</v>
      </c>
      <c r="X11" s="38">
        <v>105.1</v>
      </c>
      <c r="Y11" s="38">
        <v>105.1</v>
      </c>
      <c r="Z11" s="38">
        <v>105.1</v>
      </c>
      <c r="AA11" s="38">
        <v>105</v>
      </c>
      <c r="AB11" s="38">
        <v>104.9</v>
      </c>
      <c r="AC11" s="38">
        <v>104.7</v>
      </c>
      <c r="AD11" s="38">
        <v>104.5</v>
      </c>
      <c r="AE11" s="38">
        <v>104.3</v>
      </c>
      <c r="AF11" s="38">
        <v>104</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2:88" ht="38.25" x14ac:dyDescent="0.2">
      <c r="B12" s="70">
        <v>6</v>
      </c>
      <c r="C12" s="30" t="s">
        <v>173</v>
      </c>
      <c r="D12" s="31" t="s">
        <v>174</v>
      </c>
      <c r="E12" s="31" t="s">
        <v>171</v>
      </c>
      <c r="F12" s="31">
        <v>1</v>
      </c>
      <c r="G12" s="44"/>
      <c r="H12" s="38">
        <v>146.30000000000001</v>
      </c>
      <c r="I12" s="38">
        <v>145</v>
      </c>
      <c r="J12" s="38">
        <v>143.80000000000001</v>
      </c>
      <c r="K12" s="38">
        <v>142.80000000000001</v>
      </c>
      <c r="L12" s="38">
        <v>141.80000000000001</v>
      </c>
      <c r="M12" s="38">
        <v>140.9</v>
      </c>
      <c r="N12" s="38">
        <v>140.1</v>
      </c>
      <c r="O12" s="38">
        <v>139.30000000000001</v>
      </c>
      <c r="P12" s="38">
        <v>138.6</v>
      </c>
      <c r="Q12" s="38">
        <v>137.9</v>
      </c>
      <c r="R12" s="38">
        <v>137.19999999999999</v>
      </c>
      <c r="S12" s="38">
        <v>136.6</v>
      </c>
      <c r="T12" s="38">
        <v>135.9</v>
      </c>
      <c r="U12" s="38">
        <v>135.30000000000001</v>
      </c>
      <c r="V12" s="38">
        <v>134.69999999999999</v>
      </c>
      <c r="W12" s="38">
        <v>134.1</v>
      </c>
      <c r="X12" s="38">
        <v>133.5</v>
      </c>
      <c r="Y12" s="38">
        <v>132.80000000000001</v>
      </c>
      <c r="Z12" s="38">
        <v>132</v>
      </c>
      <c r="AA12" s="38">
        <v>131.69999999999999</v>
      </c>
      <c r="AB12" s="38">
        <v>132.4</v>
      </c>
      <c r="AC12" s="38">
        <v>133.19999999999999</v>
      </c>
      <c r="AD12" s="38">
        <v>134</v>
      </c>
      <c r="AE12" s="38">
        <v>134.80000000000001</v>
      </c>
      <c r="AF12" s="38">
        <v>135.6</v>
      </c>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43"/>
    </row>
    <row r="13" spans="2:88" ht="38.25" x14ac:dyDescent="0.2">
      <c r="B13" s="70">
        <v>7</v>
      </c>
      <c r="C13" s="30" t="s">
        <v>176</v>
      </c>
      <c r="D13" s="31" t="s">
        <v>177</v>
      </c>
      <c r="E13" s="31" t="s">
        <v>171</v>
      </c>
      <c r="F13" s="31">
        <v>1</v>
      </c>
      <c r="G13" s="44"/>
      <c r="H13" s="100">
        <v>123.3</v>
      </c>
      <c r="I13" s="100">
        <v>122.1</v>
      </c>
      <c r="J13" s="100">
        <v>121.1</v>
      </c>
      <c r="K13" s="100">
        <v>120.1</v>
      </c>
      <c r="L13" s="100">
        <v>119.3</v>
      </c>
      <c r="M13" s="100">
        <v>118.6</v>
      </c>
      <c r="N13" s="100">
        <v>118</v>
      </c>
      <c r="O13" s="100">
        <v>117.4</v>
      </c>
      <c r="P13" s="100">
        <v>116.9</v>
      </c>
      <c r="Q13" s="100">
        <v>116.5</v>
      </c>
      <c r="R13" s="100">
        <v>116.1</v>
      </c>
      <c r="S13" s="100">
        <v>115.7</v>
      </c>
      <c r="T13" s="100">
        <v>115.3</v>
      </c>
      <c r="U13" s="100">
        <v>114.9</v>
      </c>
      <c r="V13" s="100">
        <v>114.5</v>
      </c>
      <c r="W13" s="100">
        <v>114.1</v>
      </c>
      <c r="X13" s="100">
        <v>113.8</v>
      </c>
      <c r="Y13" s="100">
        <v>113.3</v>
      </c>
      <c r="Z13" s="100">
        <v>112.9</v>
      </c>
      <c r="AA13" s="100">
        <v>112.6</v>
      </c>
      <c r="AB13" s="100">
        <v>112.4</v>
      </c>
      <c r="AC13" s="100">
        <v>112.3</v>
      </c>
      <c r="AD13" s="100">
        <v>112.1</v>
      </c>
      <c r="AE13" s="100">
        <v>111.9</v>
      </c>
      <c r="AF13" s="100">
        <v>111.7</v>
      </c>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43"/>
    </row>
    <row r="14" spans="2:88" ht="38.25" x14ac:dyDescent="0.2">
      <c r="B14" s="70">
        <v>8</v>
      </c>
      <c r="C14" s="30" t="s">
        <v>179</v>
      </c>
      <c r="D14" s="31" t="s">
        <v>180</v>
      </c>
      <c r="E14" s="31" t="s">
        <v>45</v>
      </c>
      <c r="F14" s="31">
        <v>2</v>
      </c>
      <c r="G14" s="44"/>
      <c r="H14" s="100">
        <v>285.91000000000003</v>
      </c>
      <c r="I14" s="100">
        <v>285.91000000000003</v>
      </c>
      <c r="J14" s="100">
        <v>285.91000000000003</v>
      </c>
      <c r="K14" s="100">
        <v>285.91000000000003</v>
      </c>
      <c r="L14" s="100">
        <v>285.92</v>
      </c>
      <c r="M14" s="100">
        <v>285.92</v>
      </c>
      <c r="N14" s="100">
        <v>285.92</v>
      </c>
      <c r="O14" s="100">
        <v>285.92</v>
      </c>
      <c r="P14" s="100">
        <v>285.92</v>
      </c>
      <c r="Q14" s="100">
        <v>285.93</v>
      </c>
      <c r="R14" s="100">
        <v>285.93</v>
      </c>
      <c r="S14" s="100">
        <v>285.93</v>
      </c>
      <c r="T14" s="100">
        <v>285.93</v>
      </c>
      <c r="U14" s="100">
        <v>285.93</v>
      </c>
      <c r="V14" s="100">
        <v>285.93</v>
      </c>
      <c r="W14" s="100">
        <v>285.93</v>
      </c>
      <c r="X14" s="100">
        <v>285.94</v>
      </c>
      <c r="Y14" s="100">
        <v>285.94</v>
      </c>
      <c r="Z14" s="100">
        <v>285.94</v>
      </c>
      <c r="AA14" s="100">
        <v>285.94</v>
      </c>
      <c r="AB14" s="100">
        <v>285.94</v>
      </c>
      <c r="AC14" s="100">
        <v>285.94</v>
      </c>
      <c r="AD14" s="100">
        <v>285.95</v>
      </c>
      <c r="AE14" s="100">
        <v>285.95</v>
      </c>
      <c r="AF14" s="100">
        <v>285.95</v>
      </c>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43"/>
    </row>
    <row r="15" spans="2:88" ht="38.25" x14ac:dyDescent="0.2">
      <c r="B15" s="70">
        <v>9</v>
      </c>
      <c r="C15" s="30" t="s">
        <v>182</v>
      </c>
      <c r="D15" s="31" t="s">
        <v>183</v>
      </c>
      <c r="E15" s="31" t="s">
        <v>184</v>
      </c>
      <c r="F15" s="31">
        <v>2</v>
      </c>
      <c r="G15" s="44"/>
      <c r="H15" s="100">
        <v>120.8</v>
      </c>
      <c r="I15" s="100">
        <v>119.77</v>
      </c>
      <c r="J15" s="100">
        <v>118.75</v>
      </c>
      <c r="K15" s="100">
        <v>117.76</v>
      </c>
      <c r="L15" s="100">
        <v>116.78</v>
      </c>
      <c r="M15" s="100">
        <v>115.82</v>
      </c>
      <c r="N15" s="100">
        <v>114.87</v>
      </c>
      <c r="O15" s="100">
        <v>113.94</v>
      </c>
      <c r="P15" s="100">
        <v>113.03</v>
      </c>
      <c r="Q15" s="100">
        <v>112.13</v>
      </c>
      <c r="R15" s="100">
        <v>111.26</v>
      </c>
      <c r="S15" s="100">
        <v>110.42</v>
      </c>
      <c r="T15" s="100">
        <v>109.6</v>
      </c>
      <c r="U15" s="100">
        <v>108.81</v>
      </c>
      <c r="V15" s="100">
        <v>108.04</v>
      </c>
      <c r="W15" s="100">
        <v>107.31</v>
      </c>
      <c r="X15" s="100">
        <v>106.61</v>
      </c>
      <c r="Y15" s="100">
        <v>105.94</v>
      </c>
      <c r="Z15" s="100">
        <v>105.29</v>
      </c>
      <c r="AA15" s="100">
        <v>104.66</v>
      </c>
      <c r="AB15" s="100">
        <v>104.07</v>
      </c>
      <c r="AC15" s="100">
        <v>103.5</v>
      </c>
      <c r="AD15" s="100">
        <v>102.95</v>
      </c>
      <c r="AE15" s="100">
        <v>102.42</v>
      </c>
      <c r="AF15" s="100">
        <v>101.92</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43"/>
    </row>
    <row r="16" spans="2:88" ht="38.25" x14ac:dyDescent="0.2">
      <c r="B16" s="70">
        <v>10</v>
      </c>
      <c r="C16" s="30" t="s">
        <v>186</v>
      </c>
      <c r="D16" s="31" t="s">
        <v>187</v>
      </c>
      <c r="E16" s="31" t="s">
        <v>188</v>
      </c>
      <c r="F16" s="31">
        <v>2</v>
      </c>
      <c r="G16" s="44"/>
      <c r="H16" s="100">
        <v>1275.53</v>
      </c>
      <c r="I16" s="100">
        <v>1327.77</v>
      </c>
      <c r="J16" s="100">
        <v>1377.44</v>
      </c>
      <c r="K16" s="100">
        <v>1424.65</v>
      </c>
      <c r="L16" s="100">
        <v>1469.66</v>
      </c>
      <c r="M16" s="100">
        <v>1512.54</v>
      </c>
      <c r="N16" s="100">
        <v>1553.55</v>
      </c>
      <c r="O16" s="100">
        <v>1592.81</v>
      </c>
      <c r="P16" s="100">
        <v>1630.52</v>
      </c>
      <c r="Q16" s="100">
        <v>1666.62</v>
      </c>
      <c r="R16" s="100">
        <v>1701.68</v>
      </c>
      <c r="S16" s="100">
        <v>1736.46</v>
      </c>
      <c r="T16" s="100">
        <v>1770.97</v>
      </c>
      <c r="U16" s="100">
        <v>1805.19</v>
      </c>
      <c r="V16" s="100">
        <v>1838.92</v>
      </c>
      <c r="W16" s="100">
        <v>1872.11</v>
      </c>
      <c r="X16" s="100">
        <v>1904.78</v>
      </c>
      <c r="Y16" s="100">
        <v>1937.02</v>
      </c>
      <c r="Z16" s="100">
        <v>1968.8</v>
      </c>
      <c r="AA16" s="100">
        <v>2000.18</v>
      </c>
      <c r="AB16" s="100">
        <v>2031.06</v>
      </c>
      <c r="AC16" s="100">
        <v>2061.36</v>
      </c>
      <c r="AD16" s="100">
        <v>2091.2600000000002</v>
      </c>
      <c r="AE16" s="100">
        <v>2120.65</v>
      </c>
      <c r="AF16" s="100">
        <v>2149.58</v>
      </c>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43"/>
    </row>
    <row r="17" spans="2:88" ht="38.25" x14ac:dyDescent="0.2">
      <c r="B17" s="70">
        <v>11</v>
      </c>
      <c r="C17" s="30" t="s">
        <v>190</v>
      </c>
      <c r="D17" s="31" t="s">
        <v>191</v>
      </c>
      <c r="E17" s="31" t="s">
        <v>188</v>
      </c>
      <c r="F17" s="31">
        <v>2</v>
      </c>
      <c r="G17" s="44"/>
      <c r="H17" s="100">
        <v>2366.87</v>
      </c>
      <c r="I17" s="100">
        <v>2387.19</v>
      </c>
      <c r="J17" s="100">
        <v>2407.61</v>
      </c>
      <c r="K17" s="100">
        <v>2427.9899999999998</v>
      </c>
      <c r="L17" s="100">
        <v>2448.42</v>
      </c>
      <c r="M17" s="100">
        <v>2468.75</v>
      </c>
      <c r="N17" s="100">
        <v>2489.09</v>
      </c>
      <c r="O17" s="100">
        <v>2509.39</v>
      </c>
      <c r="P17" s="100">
        <v>2529.7199999999998</v>
      </c>
      <c r="Q17" s="100">
        <v>2549.88</v>
      </c>
      <c r="R17" s="100">
        <v>2569.79</v>
      </c>
      <c r="S17" s="100">
        <v>2589.42</v>
      </c>
      <c r="T17" s="100">
        <v>2608.79</v>
      </c>
      <c r="U17" s="100">
        <v>2627.86</v>
      </c>
      <c r="V17" s="100">
        <v>2646.45</v>
      </c>
      <c r="W17" s="100">
        <v>2664.5</v>
      </c>
      <c r="X17" s="100">
        <v>2682.02</v>
      </c>
      <c r="Y17" s="100">
        <v>2699.11</v>
      </c>
      <c r="Z17" s="100">
        <v>2715.75</v>
      </c>
      <c r="AA17" s="100">
        <v>2731.98</v>
      </c>
      <c r="AB17" s="100">
        <v>2747.72</v>
      </c>
      <c r="AC17" s="100">
        <v>2762.87</v>
      </c>
      <c r="AD17" s="100">
        <v>2777.62</v>
      </c>
      <c r="AE17" s="100">
        <v>2791.87</v>
      </c>
      <c r="AF17" s="100">
        <v>2805.66</v>
      </c>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43"/>
    </row>
    <row r="18" spans="2:88" ht="38.25" x14ac:dyDescent="0.2">
      <c r="B18" s="70">
        <v>12</v>
      </c>
      <c r="C18" s="30" t="s">
        <v>193</v>
      </c>
      <c r="D18" s="31" t="s">
        <v>194</v>
      </c>
      <c r="E18" s="31" t="s">
        <v>188</v>
      </c>
      <c r="F18" s="31">
        <v>2</v>
      </c>
      <c r="G18" s="44"/>
      <c r="H18" s="100">
        <v>5275.9</v>
      </c>
      <c r="I18" s="100">
        <v>5316.73</v>
      </c>
      <c r="J18" s="100">
        <v>5358.5</v>
      </c>
      <c r="K18" s="100">
        <v>5399.42</v>
      </c>
      <c r="L18" s="100">
        <v>5440.51</v>
      </c>
      <c r="M18" s="100">
        <v>5478.92</v>
      </c>
      <c r="N18" s="100">
        <v>5517.5</v>
      </c>
      <c r="O18" s="100">
        <v>5555.71</v>
      </c>
      <c r="P18" s="100">
        <v>5593.52</v>
      </c>
      <c r="Q18" s="100">
        <v>5629.92</v>
      </c>
      <c r="R18" s="100">
        <v>5665.64</v>
      </c>
      <c r="S18" s="100">
        <v>5700.4</v>
      </c>
      <c r="T18" s="100">
        <v>5734.26</v>
      </c>
      <c r="U18" s="100">
        <v>5767.62</v>
      </c>
      <c r="V18" s="100">
        <v>5800.93</v>
      </c>
      <c r="W18" s="100">
        <v>5831.6</v>
      </c>
      <c r="X18" s="100">
        <v>5861.27</v>
      </c>
      <c r="Y18" s="100">
        <v>5890.63</v>
      </c>
      <c r="Z18" s="100">
        <v>5920.07</v>
      </c>
      <c r="AA18" s="100">
        <v>5950.85</v>
      </c>
      <c r="AB18" s="100">
        <v>5979.76</v>
      </c>
      <c r="AC18" s="100">
        <v>6007</v>
      </c>
      <c r="AD18" s="100">
        <v>6032.73</v>
      </c>
      <c r="AE18" s="100">
        <v>6058.51</v>
      </c>
      <c r="AF18" s="100">
        <v>6084.39</v>
      </c>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43"/>
    </row>
    <row r="19" spans="2:88" ht="38.25" x14ac:dyDescent="0.2">
      <c r="B19" s="70">
        <v>13</v>
      </c>
      <c r="C19" s="30" t="s">
        <v>196</v>
      </c>
      <c r="D19" s="31" t="s">
        <v>197</v>
      </c>
      <c r="E19" s="31" t="s">
        <v>198</v>
      </c>
      <c r="F19" s="31">
        <v>1</v>
      </c>
      <c r="G19" s="44"/>
      <c r="H19" s="103">
        <v>2.2000000000000002</v>
      </c>
      <c r="I19" s="103">
        <v>2.2000000000000002</v>
      </c>
      <c r="J19" s="103">
        <v>2.2000000000000002</v>
      </c>
      <c r="K19" s="103">
        <v>2.2000000000000002</v>
      </c>
      <c r="L19" s="103">
        <v>2.2000000000000002</v>
      </c>
      <c r="M19" s="103">
        <v>2.2000000000000002</v>
      </c>
      <c r="N19" s="103">
        <v>2.1</v>
      </c>
      <c r="O19" s="103">
        <v>2.1</v>
      </c>
      <c r="P19" s="103">
        <v>2.1</v>
      </c>
      <c r="Q19" s="103">
        <v>2.1</v>
      </c>
      <c r="R19" s="103">
        <v>2.1</v>
      </c>
      <c r="S19" s="103">
        <v>2.1</v>
      </c>
      <c r="T19" s="103">
        <v>2.1</v>
      </c>
      <c r="U19" s="103">
        <v>2.1</v>
      </c>
      <c r="V19" s="103">
        <v>2.1</v>
      </c>
      <c r="W19" s="103">
        <v>2.1</v>
      </c>
      <c r="X19" s="103">
        <v>2.1</v>
      </c>
      <c r="Y19" s="103">
        <v>2.1</v>
      </c>
      <c r="Z19" s="103">
        <v>2.1</v>
      </c>
      <c r="AA19" s="103">
        <v>2.1</v>
      </c>
      <c r="AB19" s="103">
        <v>2.1</v>
      </c>
      <c r="AC19" s="103">
        <v>2.1</v>
      </c>
      <c r="AD19" s="103">
        <v>2.1</v>
      </c>
      <c r="AE19" s="103">
        <v>2.1</v>
      </c>
      <c r="AF19" s="103">
        <v>2.1</v>
      </c>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43"/>
    </row>
    <row r="20" spans="2:88" ht="38.25" x14ac:dyDescent="0.2">
      <c r="B20" s="70">
        <v>14</v>
      </c>
      <c r="C20" s="30" t="s">
        <v>200</v>
      </c>
      <c r="D20" s="31" t="s">
        <v>201</v>
      </c>
      <c r="E20" s="31" t="s">
        <v>198</v>
      </c>
      <c r="F20" s="31">
        <v>1</v>
      </c>
      <c r="G20" s="44"/>
      <c r="H20" s="103">
        <v>2.9</v>
      </c>
      <c r="I20" s="103">
        <v>2.9</v>
      </c>
      <c r="J20" s="103">
        <v>2.9</v>
      </c>
      <c r="K20" s="103">
        <v>2.9</v>
      </c>
      <c r="L20" s="103">
        <v>3</v>
      </c>
      <c r="M20" s="103">
        <v>3</v>
      </c>
      <c r="N20" s="103">
        <v>3</v>
      </c>
      <c r="O20" s="103">
        <v>3.1</v>
      </c>
      <c r="P20" s="103">
        <v>3.1</v>
      </c>
      <c r="Q20" s="103">
        <v>3.1</v>
      </c>
      <c r="R20" s="103">
        <v>3.1</v>
      </c>
      <c r="S20" s="103">
        <v>3.1</v>
      </c>
      <c r="T20" s="103">
        <v>3.2</v>
      </c>
      <c r="U20" s="103">
        <v>3.2</v>
      </c>
      <c r="V20" s="103">
        <v>3.2</v>
      </c>
      <c r="W20" s="103">
        <v>3.2</v>
      </c>
      <c r="X20" s="103">
        <v>3.3</v>
      </c>
      <c r="Y20" s="103">
        <v>3.3</v>
      </c>
      <c r="Z20" s="103">
        <v>3.3</v>
      </c>
      <c r="AA20" s="103">
        <v>3.4</v>
      </c>
      <c r="AB20" s="103">
        <v>3.4</v>
      </c>
      <c r="AC20" s="103">
        <v>3.4</v>
      </c>
      <c r="AD20" s="103">
        <v>3.4</v>
      </c>
      <c r="AE20" s="103">
        <v>3.5</v>
      </c>
      <c r="AF20" s="103">
        <v>3.5</v>
      </c>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43"/>
    </row>
    <row r="21" spans="2:88" ht="38.25" x14ac:dyDescent="0.2">
      <c r="B21" s="70">
        <v>15</v>
      </c>
      <c r="C21" s="30" t="s">
        <v>203</v>
      </c>
      <c r="D21" s="31" t="s">
        <v>204</v>
      </c>
      <c r="E21" s="31" t="s">
        <v>205</v>
      </c>
      <c r="F21" s="31">
        <v>0</v>
      </c>
      <c r="G21" s="44"/>
      <c r="H21" s="104">
        <v>0.56999999999999995</v>
      </c>
      <c r="I21" s="104">
        <v>0.59</v>
      </c>
      <c r="J21" s="104">
        <v>0.61</v>
      </c>
      <c r="K21" s="104">
        <v>0.62</v>
      </c>
      <c r="L21" s="104">
        <v>0.64</v>
      </c>
      <c r="M21" s="104">
        <v>0.65</v>
      </c>
      <c r="N21" s="104">
        <v>0.66</v>
      </c>
      <c r="O21" s="104">
        <v>0.67</v>
      </c>
      <c r="P21" s="104">
        <v>0.68</v>
      </c>
      <c r="Q21" s="104">
        <v>0.69</v>
      </c>
      <c r="R21" s="104">
        <v>0.7</v>
      </c>
      <c r="S21" s="104">
        <v>0.71</v>
      </c>
      <c r="T21" s="104">
        <v>0.72</v>
      </c>
      <c r="U21" s="104">
        <v>0.73</v>
      </c>
      <c r="V21" s="104">
        <v>0.73</v>
      </c>
      <c r="W21" s="104">
        <v>0.74</v>
      </c>
      <c r="X21" s="104">
        <v>0.75</v>
      </c>
      <c r="Y21" s="104">
        <v>0.76</v>
      </c>
      <c r="Z21" s="104">
        <v>0.76</v>
      </c>
      <c r="AA21" s="104">
        <v>0.77</v>
      </c>
      <c r="AB21" s="104">
        <v>0.78</v>
      </c>
      <c r="AC21" s="104">
        <v>0.79</v>
      </c>
      <c r="AD21" s="104">
        <v>0.79</v>
      </c>
      <c r="AE21" s="104">
        <v>0.8</v>
      </c>
      <c r="AF21" s="104">
        <v>0.81</v>
      </c>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row>
    <row r="22" spans="2:88" x14ac:dyDescent="0.2"/>
    <row r="23" spans="2:88" x14ac:dyDescent="0.2"/>
    <row r="24" spans="2:88" x14ac:dyDescent="0.2"/>
    <row r="25" spans="2:88" ht="15" x14ac:dyDescent="0.25">
      <c r="B25" s="54" t="s">
        <v>334</v>
      </c>
      <c r="C25" s="26"/>
    </row>
    <row r="26" spans="2:88" x14ac:dyDescent="0.2">
      <c r="B26" s="26"/>
      <c r="C26" s="26"/>
    </row>
    <row r="27" spans="2:88" x14ac:dyDescent="0.2">
      <c r="B27" s="55"/>
      <c r="C27" s="26" t="s">
        <v>335</v>
      </c>
    </row>
    <row r="28" spans="2:88" x14ac:dyDescent="0.2">
      <c r="B28" s="26"/>
      <c r="C28" s="26"/>
    </row>
    <row r="29" spans="2:88" x14ac:dyDescent="0.2">
      <c r="B29" s="56"/>
      <c r="C29" s="26" t="s">
        <v>336</v>
      </c>
    </row>
    <row r="30" spans="2:88" x14ac:dyDescent="0.2"/>
    <row r="31" spans="2:88" x14ac:dyDescent="0.2"/>
    <row r="32" spans="2:88" x14ac:dyDescent="0.2"/>
    <row r="33" spans="2:9" s="26" customFormat="1" ht="15" x14ac:dyDescent="0.25">
      <c r="B33" s="144" t="s">
        <v>339</v>
      </c>
      <c r="C33" s="145"/>
      <c r="D33" s="145"/>
      <c r="E33" s="145"/>
      <c r="F33" s="145"/>
      <c r="G33" s="145"/>
      <c r="H33" s="145"/>
      <c r="I33" s="146"/>
    </row>
    <row r="34" spans="2:9" x14ac:dyDescent="0.2"/>
    <row r="35" spans="2:9" s="6" customFormat="1" ht="13.5" x14ac:dyDescent="0.2">
      <c r="B35" s="58" t="s">
        <v>332</v>
      </c>
      <c r="C35" s="147" t="s">
        <v>330</v>
      </c>
      <c r="D35" s="147"/>
      <c r="E35" s="147"/>
      <c r="F35" s="147"/>
      <c r="G35" s="147"/>
      <c r="H35" s="147"/>
      <c r="I35" s="147"/>
    </row>
    <row r="36" spans="2:9" s="6" customFormat="1" ht="89.65" customHeight="1" x14ac:dyDescent="0.2">
      <c r="B36" s="59">
        <v>1</v>
      </c>
      <c r="C36" s="135" t="s">
        <v>159</v>
      </c>
      <c r="D36" s="136"/>
      <c r="E36" s="136"/>
      <c r="F36" s="136"/>
      <c r="G36" s="136"/>
      <c r="H36" s="136"/>
      <c r="I36" s="136"/>
    </row>
    <row r="37" spans="2:9" s="6" customFormat="1" ht="76.5" customHeight="1" x14ac:dyDescent="0.2">
      <c r="B37" s="59">
        <f>B36+1</f>
        <v>2</v>
      </c>
      <c r="C37" s="137" t="s">
        <v>162</v>
      </c>
      <c r="D37" s="138"/>
      <c r="E37" s="138"/>
      <c r="F37" s="138"/>
      <c r="G37" s="138"/>
      <c r="H37" s="138"/>
      <c r="I37" s="139"/>
    </row>
    <row r="38" spans="2:9" s="6" customFormat="1" ht="58.15" customHeight="1" x14ac:dyDescent="0.2">
      <c r="B38" s="59">
        <f t="shared" ref="B38:B50" si="0">B37+1</f>
        <v>3</v>
      </c>
      <c r="C38" s="137" t="s">
        <v>165</v>
      </c>
      <c r="D38" s="138"/>
      <c r="E38" s="138"/>
      <c r="F38" s="138"/>
      <c r="G38" s="138"/>
      <c r="H38" s="138"/>
      <c r="I38" s="139"/>
    </row>
    <row r="39" spans="2:9" s="6" customFormat="1" ht="73.150000000000006" customHeight="1" x14ac:dyDescent="0.2">
      <c r="B39" s="59">
        <f t="shared" si="0"/>
        <v>4</v>
      </c>
      <c r="C39" s="137" t="s">
        <v>168</v>
      </c>
      <c r="D39" s="138"/>
      <c r="E39" s="138"/>
      <c r="F39" s="138"/>
      <c r="G39" s="138"/>
      <c r="H39" s="138"/>
      <c r="I39" s="139"/>
    </row>
    <row r="40" spans="2:9" s="6" customFormat="1" ht="59.65" customHeight="1" x14ac:dyDescent="0.2">
      <c r="B40" s="59">
        <f t="shared" si="0"/>
        <v>5</v>
      </c>
      <c r="C40" s="137" t="s">
        <v>172</v>
      </c>
      <c r="D40" s="138"/>
      <c r="E40" s="138"/>
      <c r="F40" s="138"/>
      <c r="G40" s="138"/>
      <c r="H40" s="138"/>
      <c r="I40" s="139"/>
    </row>
    <row r="41" spans="2:9" s="6" customFormat="1" ht="52.15" customHeight="1" x14ac:dyDescent="0.2">
      <c r="B41" s="59">
        <f t="shared" si="0"/>
        <v>6</v>
      </c>
      <c r="C41" s="137" t="s">
        <v>175</v>
      </c>
      <c r="D41" s="138"/>
      <c r="E41" s="138"/>
      <c r="F41" s="138"/>
      <c r="G41" s="138"/>
      <c r="H41" s="138"/>
      <c r="I41" s="139"/>
    </row>
    <row r="42" spans="2:9" s="6" customFormat="1" ht="54.4" customHeight="1" x14ac:dyDescent="0.2">
      <c r="B42" s="59">
        <f t="shared" si="0"/>
        <v>7</v>
      </c>
      <c r="C42" s="137" t="s">
        <v>178</v>
      </c>
      <c r="D42" s="138"/>
      <c r="E42" s="138"/>
      <c r="F42" s="138"/>
      <c r="G42" s="138"/>
      <c r="H42" s="138"/>
      <c r="I42" s="139"/>
    </row>
    <row r="43" spans="2:9" s="6" customFormat="1" ht="67.150000000000006" customHeight="1" x14ac:dyDescent="0.2">
      <c r="B43" s="59">
        <f t="shared" si="0"/>
        <v>8</v>
      </c>
      <c r="C43" s="137" t="s">
        <v>181</v>
      </c>
      <c r="D43" s="138"/>
      <c r="E43" s="138"/>
      <c r="F43" s="138"/>
      <c r="G43" s="138"/>
      <c r="H43" s="138"/>
      <c r="I43" s="139"/>
    </row>
    <row r="44" spans="2:9" s="6" customFormat="1" ht="67.150000000000006" customHeight="1" x14ac:dyDescent="0.2">
      <c r="B44" s="59">
        <f t="shared" si="0"/>
        <v>9</v>
      </c>
      <c r="C44" s="137" t="s">
        <v>185</v>
      </c>
      <c r="D44" s="138"/>
      <c r="E44" s="138"/>
      <c r="F44" s="138"/>
      <c r="G44" s="138"/>
      <c r="H44" s="138"/>
      <c r="I44" s="139"/>
    </row>
    <row r="45" spans="2:9" s="6" customFormat="1" ht="56.65" customHeight="1" x14ac:dyDescent="0.2">
      <c r="B45" s="59">
        <f t="shared" si="0"/>
        <v>10</v>
      </c>
      <c r="C45" s="137" t="s">
        <v>189</v>
      </c>
      <c r="D45" s="138"/>
      <c r="E45" s="138"/>
      <c r="F45" s="138"/>
      <c r="G45" s="138"/>
      <c r="H45" s="138"/>
      <c r="I45" s="139"/>
    </row>
    <row r="46" spans="2:9" s="6" customFormat="1" ht="94.9" customHeight="1" x14ac:dyDescent="0.2">
      <c r="B46" s="59">
        <f t="shared" si="0"/>
        <v>11</v>
      </c>
      <c r="C46" s="137" t="s">
        <v>192</v>
      </c>
      <c r="D46" s="138"/>
      <c r="E46" s="138"/>
      <c r="F46" s="138"/>
      <c r="G46" s="138"/>
      <c r="H46" s="138"/>
      <c r="I46" s="139"/>
    </row>
    <row r="47" spans="2:9" s="6" customFormat="1" ht="47.65" customHeight="1" x14ac:dyDescent="0.2">
      <c r="B47" s="59">
        <f t="shared" si="0"/>
        <v>12</v>
      </c>
      <c r="C47" s="137" t="s">
        <v>195</v>
      </c>
      <c r="D47" s="138"/>
      <c r="E47" s="138"/>
      <c r="F47" s="138"/>
      <c r="G47" s="138"/>
      <c r="H47" s="138"/>
      <c r="I47" s="139"/>
    </row>
    <row r="48" spans="2:9" s="6" customFormat="1" ht="46.9" customHeight="1" x14ac:dyDescent="0.2">
      <c r="B48" s="59">
        <f t="shared" si="0"/>
        <v>13</v>
      </c>
      <c r="C48" s="137" t="s">
        <v>199</v>
      </c>
      <c r="D48" s="138"/>
      <c r="E48" s="138"/>
      <c r="F48" s="138"/>
      <c r="G48" s="138"/>
      <c r="H48" s="138"/>
      <c r="I48" s="139"/>
    </row>
    <row r="49" spans="2:9" s="6" customFormat="1" ht="31.15" customHeight="1" x14ac:dyDescent="0.2">
      <c r="B49" s="59">
        <f t="shared" si="0"/>
        <v>14</v>
      </c>
      <c r="C49" s="137" t="s">
        <v>202</v>
      </c>
      <c r="D49" s="138"/>
      <c r="E49" s="138"/>
      <c r="F49" s="138"/>
      <c r="G49" s="138"/>
      <c r="H49" s="138"/>
      <c r="I49" s="139"/>
    </row>
    <row r="50" spans="2:9" s="6" customFormat="1" ht="48.4" customHeight="1" x14ac:dyDescent="0.2">
      <c r="B50" s="59">
        <f t="shared" si="0"/>
        <v>15</v>
      </c>
      <c r="C50" s="137" t="s">
        <v>206</v>
      </c>
      <c r="D50" s="138"/>
      <c r="E50" s="138"/>
      <c r="F50" s="138"/>
      <c r="G50" s="138"/>
      <c r="H50" s="138"/>
      <c r="I50" s="139"/>
    </row>
    <row r="51" spans="2:9" s="6" customFormat="1" ht="12.75" x14ac:dyDescent="0.2"/>
    <row r="52" spans="2:9" s="6" customFormat="1" ht="12.75" x14ac:dyDescent="0.2"/>
    <row r="53" spans="2:9" s="6" customFormat="1" ht="12.75" x14ac:dyDescent="0.2"/>
    <row r="54" spans="2:9" s="6"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mergeCells count="24">
    <mergeCell ref="H5:AF5"/>
    <mergeCell ref="C40:I40"/>
    <mergeCell ref="B33:I33"/>
    <mergeCell ref="C35:I35"/>
    <mergeCell ref="C36:I36"/>
    <mergeCell ref="C37:I37"/>
    <mergeCell ref="C38:I38"/>
    <mergeCell ref="C39:I39"/>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7362"/>
  </sheetPr>
  <dimension ref="A1:DE53"/>
  <sheetViews>
    <sheetView showGridLines="0" zoomScale="85" zoomScaleNormal="85" workbookViewId="0"/>
  </sheetViews>
  <sheetFormatPr defaultColWidth="0" defaultRowHeight="14.25" zeroHeight="1" x14ac:dyDescent="0.2"/>
  <cols>
    <col min="1" max="1" width="2.375" customWidth="1"/>
    <col min="2" max="2" width="4.125" customWidth="1"/>
    <col min="3" max="3" width="70.625" customWidth="1"/>
    <col min="4" max="4" width="16.625" customWidth="1"/>
    <col min="5" max="5" width="14.625" customWidth="1"/>
    <col min="6" max="6" width="5.625" customWidth="1"/>
    <col min="7" max="7" width="3.25" customWidth="1"/>
    <col min="8" max="109" width="8.75" customWidth="1"/>
    <col min="110" max="16384" width="8.75" hidden="1"/>
  </cols>
  <sheetData>
    <row r="1" spans="1:88" ht="22.5" customHeight="1" x14ac:dyDescent="0.2">
      <c r="A1" s="26"/>
      <c r="B1" s="128" t="s">
        <v>207</v>
      </c>
      <c r="C1" s="128"/>
      <c r="D1" s="128"/>
      <c r="E1" s="128"/>
      <c r="F1" s="128"/>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40" t="s">
        <v>2</v>
      </c>
      <c r="C3" s="141"/>
      <c r="D3" s="150" t="str">
        <f>'Cover sheet'!C5</f>
        <v>Yorkshire Water</v>
      </c>
      <c r="E3" s="151"/>
      <c r="F3" s="152"/>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57" t="s">
        <v>328</v>
      </c>
      <c r="C4" s="57"/>
      <c r="D4" s="150" t="str">
        <f>'Cover sheet'!C6</f>
        <v>Grid SWZ</v>
      </c>
      <c r="E4" s="151"/>
      <c r="F4" s="152"/>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54" t="s">
        <v>56</v>
      </c>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43" t="s">
        <v>57</v>
      </c>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row>
    <row r="6" spans="1:88" ht="15" thickBot="1" x14ac:dyDescent="0.25">
      <c r="A6" s="26"/>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51" x14ac:dyDescent="0.2">
      <c r="B7" s="70">
        <v>1</v>
      </c>
      <c r="C7" s="35" t="s">
        <v>208</v>
      </c>
      <c r="D7" s="36" t="s">
        <v>209</v>
      </c>
      <c r="E7" s="36" t="s">
        <v>45</v>
      </c>
      <c r="F7" s="36">
        <v>2</v>
      </c>
      <c r="G7" s="44"/>
      <c r="H7" s="100">
        <v>1223.8900000000001</v>
      </c>
      <c r="I7" s="100">
        <v>1221.92</v>
      </c>
      <c r="J7" s="100">
        <v>1220.44</v>
      </c>
      <c r="K7" s="100">
        <v>1219.42</v>
      </c>
      <c r="L7" s="100">
        <v>1219.1099999999999</v>
      </c>
      <c r="M7" s="100">
        <v>1218.97</v>
      </c>
      <c r="N7" s="100">
        <v>1219.28</v>
      </c>
      <c r="O7" s="100">
        <v>1219.8800000000001</v>
      </c>
      <c r="P7" s="100">
        <v>1220.79</v>
      </c>
      <c r="Q7" s="100">
        <v>1221.8</v>
      </c>
      <c r="R7" s="100">
        <v>1222.96</v>
      </c>
      <c r="S7" s="100">
        <v>1224.0999999999999</v>
      </c>
      <c r="T7" s="100">
        <v>1225.0899999999999</v>
      </c>
      <c r="U7" s="100">
        <v>1226</v>
      </c>
      <c r="V7" s="100">
        <v>1226.92</v>
      </c>
      <c r="W7" s="100">
        <v>1227.54</v>
      </c>
      <c r="X7" s="100">
        <v>1228.1099999999999</v>
      </c>
      <c r="Y7" s="100">
        <v>1228.25</v>
      </c>
      <c r="Z7" s="100">
        <v>1228.33</v>
      </c>
      <c r="AA7" s="100">
        <v>1229.3499999999999</v>
      </c>
      <c r="AB7" s="100">
        <v>1231.17</v>
      </c>
      <c r="AC7" s="100">
        <v>1232.75</v>
      </c>
      <c r="AD7" s="100">
        <v>1234.0999999999999</v>
      </c>
      <c r="AE7" s="100">
        <v>1235.3</v>
      </c>
      <c r="AF7" s="100">
        <v>1236.3699999999999</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30" t="s">
        <v>211</v>
      </c>
      <c r="D8" s="31" t="s">
        <v>212</v>
      </c>
      <c r="E8" s="31" t="s">
        <v>45</v>
      </c>
      <c r="F8" s="31">
        <v>2</v>
      </c>
      <c r="G8" s="44"/>
      <c r="H8" s="100">
        <v>1313.4</v>
      </c>
      <c r="I8" s="100">
        <v>1311.04</v>
      </c>
      <c r="J8" s="100">
        <v>1308.68</v>
      </c>
      <c r="K8" s="100">
        <v>1304.82</v>
      </c>
      <c r="L8" s="100">
        <v>1302.46</v>
      </c>
      <c r="M8" s="100">
        <v>1300.0999999999999</v>
      </c>
      <c r="N8" s="100">
        <v>1293.73</v>
      </c>
      <c r="O8" s="100">
        <v>1287.3499999999999</v>
      </c>
      <c r="P8" s="100">
        <v>1280.98</v>
      </c>
      <c r="Q8" s="100">
        <v>1274.6099999999999</v>
      </c>
      <c r="R8" s="100">
        <v>1268.23</v>
      </c>
      <c r="S8" s="100">
        <v>1261.8599999999999</v>
      </c>
      <c r="T8" s="100">
        <v>1255.49</v>
      </c>
      <c r="U8" s="100">
        <v>1249.1199999999999</v>
      </c>
      <c r="V8" s="100">
        <v>1242.74</v>
      </c>
      <c r="W8" s="100">
        <v>1236.3699999999999</v>
      </c>
      <c r="X8" s="100">
        <v>1230</v>
      </c>
      <c r="Y8" s="100">
        <v>1228.54</v>
      </c>
      <c r="Z8" s="100">
        <v>1227.08</v>
      </c>
      <c r="AA8" s="100">
        <v>1225.6199999999999</v>
      </c>
      <c r="AB8" s="100">
        <v>1224.1600000000001</v>
      </c>
      <c r="AC8" s="100">
        <v>1222.7</v>
      </c>
      <c r="AD8" s="100">
        <v>1221.24</v>
      </c>
      <c r="AE8" s="100">
        <v>1219.79</v>
      </c>
      <c r="AF8" s="100">
        <v>1218.33</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51" x14ac:dyDescent="0.2">
      <c r="B9" s="70">
        <f t="shared" ref="B9:B11" si="0">B8+1</f>
        <v>3</v>
      </c>
      <c r="C9" s="30" t="s">
        <v>214</v>
      </c>
      <c r="D9" s="31" t="s">
        <v>215</v>
      </c>
      <c r="E9" s="31" t="s">
        <v>45</v>
      </c>
      <c r="F9" s="31">
        <v>2</v>
      </c>
      <c r="G9" s="44"/>
      <c r="H9" s="100">
        <v>1364.72</v>
      </c>
      <c r="I9" s="100">
        <v>1362.28</v>
      </c>
      <c r="J9" s="100">
        <v>1359.84</v>
      </c>
      <c r="K9" s="100">
        <v>1355.9</v>
      </c>
      <c r="L9" s="100">
        <v>1353.46</v>
      </c>
      <c r="M9" s="100">
        <v>1351.02</v>
      </c>
      <c r="N9" s="100">
        <v>1344.43</v>
      </c>
      <c r="O9" s="100">
        <v>1337.84</v>
      </c>
      <c r="P9" s="100">
        <v>1331.25</v>
      </c>
      <c r="Q9" s="100">
        <v>1324.66</v>
      </c>
      <c r="R9" s="100">
        <v>1318.07</v>
      </c>
      <c r="S9" s="100">
        <v>1311.49</v>
      </c>
      <c r="T9" s="100">
        <v>1304.9000000000001</v>
      </c>
      <c r="U9" s="100">
        <v>1298.31</v>
      </c>
      <c r="V9" s="100">
        <v>1291.72</v>
      </c>
      <c r="W9" s="100">
        <v>1285.1300000000001</v>
      </c>
      <c r="X9" s="100">
        <v>1278.54</v>
      </c>
      <c r="Y9" s="100">
        <v>1277.03</v>
      </c>
      <c r="Z9" s="100">
        <v>1275.52</v>
      </c>
      <c r="AA9" s="100">
        <v>1274.02</v>
      </c>
      <c r="AB9" s="100">
        <v>1272.51</v>
      </c>
      <c r="AC9" s="100">
        <v>1271</v>
      </c>
      <c r="AD9" s="100">
        <v>1269.49</v>
      </c>
      <c r="AE9" s="100">
        <v>1267.98</v>
      </c>
      <c r="AF9" s="100">
        <v>1266.48</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1:88" ht="51" x14ac:dyDescent="0.2">
      <c r="B10" s="70">
        <f t="shared" si="0"/>
        <v>4</v>
      </c>
      <c r="C10" s="30" t="s">
        <v>217</v>
      </c>
      <c r="D10" s="31" t="s">
        <v>218</v>
      </c>
      <c r="E10" s="31" t="s">
        <v>45</v>
      </c>
      <c r="F10" s="31">
        <v>2</v>
      </c>
      <c r="G10" s="44"/>
      <c r="H10" s="38">
        <v>70.97</v>
      </c>
      <c r="I10" s="38">
        <v>69.95</v>
      </c>
      <c r="J10" s="38">
        <v>68.930000000000007</v>
      </c>
      <c r="K10" s="100">
        <v>67.900000000000006</v>
      </c>
      <c r="L10" s="38">
        <v>66.88</v>
      </c>
      <c r="M10" s="38">
        <v>65.86</v>
      </c>
      <c r="N10" s="38">
        <v>65.5</v>
      </c>
      <c r="O10" s="38">
        <v>65.14</v>
      </c>
      <c r="P10" s="38">
        <v>64.790000000000006</v>
      </c>
      <c r="Q10" s="38">
        <v>64.430000000000007</v>
      </c>
      <c r="R10" s="38">
        <v>64.069999999999993</v>
      </c>
      <c r="S10" s="38">
        <v>64.069999999999993</v>
      </c>
      <c r="T10" s="38">
        <v>64.069999999999993</v>
      </c>
      <c r="U10" s="38">
        <v>64.069999999999993</v>
      </c>
      <c r="V10" s="38">
        <v>64.069999999999993</v>
      </c>
      <c r="W10" s="38">
        <v>64.069999999999993</v>
      </c>
      <c r="X10" s="38">
        <v>64.069999999999993</v>
      </c>
      <c r="Y10" s="38">
        <v>64.069999999999993</v>
      </c>
      <c r="Z10" s="38">
        <v>64.069999999999993</v>
      </c>
      <c r="AA10" s="38">
        <v>64.069999999999993</v>
      </c>
      <c r="AB10" s="38">
        <v>64.069999999999993</v>
      </c>
      <c r="AC10" s="38">
        <v>64.069999999999993</v>
      </c>
      <c r="AD10" s="38">
        <v>64.069999999999993</v>
      </c>
      <c r="AE10" s="38">
        <v>64.069999999999993</v>
      </c>
      <c r="AF10" s="38">
        <v>64.069999999999993</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1:88" ht="51" x14ac:dyDescent="0.2">
      <c r="B11" s="70">
        <f t="shared" si="0"/>
        <v>5</v>
      </c>
      <c r="C11" s="30" t="s">
        <v>220</v>
      </c>
      <c r="D11" s="31" t="s">
        <v>221</v>
      </c>
      <c r="E11" s="31" t="s">
        <v>45</v>
      </c>
      <c r="F11" s="31">
        <v>2</v>
      </c>
      <c r="G11" s="44"/>
      <c r="H11" s="102">
        <v>69.86</v>
      </c>
      <c r="I11" s="102">
        <v>70.41</v>
      </c>
      <c r="J11" s="102">
        <v>70.47</v>
      </c>
      <c r="K11" s="102">
        <v>68.569999999999993</v>
      </c>
      <c r="L11" s="102">
        <v>67.459999999999994</v>
      </c>
      <c r="M11" s="102">
        <v>66.19</v>
      </c>
      <c r="N11" s="102">
        <v>59.65</v>
      </c>
      <c r="O11" s="102">
        <v>52.82</v>
      </c>
      <c r="P11" s="102">
        <v>45.67</v>
      </c>
      <c r="Q11" s="102">
        <v>38.44</v>
      </c>
      <c r="R11" s="102">
        <v>31.04</v>
      </c>
      <c r="S11" s="102">
        <v>23.32</v>
      </c>
      <c r="T11" s="102">
        <v>15.74</v>
      </c>
      <c r="U11" s="102">
        <v>8.23</v>
      </c>
      <c r="V11" s="102">
        <v>0.73</v>
      </c>
      <c r="W11" s="102">
        <v>-6.49</v>
      </c>
      <c r="X11" s="102">
        <v>-13.64</v>
      </c>
      <c r="Y11" s="102">
        <v>-15.29</v>
      </c>
      <c r="Z11" s="102">
        <v>-16.87</v>
      </c>
      <c r="AA11" s="102">
        <v>-19.399999999999999</v>
      </c>
      <c r="AB11" s="102">
        <v>-22.73</v>
      </c>
      <c r="AC11" s="102">
        <v>-25.82</v>
      </c>
      <c r="AD11" s="102">
        <v>-28.68</v>
      </c>
      <c r="AE11" s="102">
        <v>-31.39</v>
      </c>
      <c r="AF11" s="102">
        <v>-33.96</v>
      </c>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row>
    <row r="12" spans="1:88" ht="13.9" customHeight="1" x14ac:dyDescent="0.2"/>
    <row r="13" spans="1:88" ht="13.9" customHeight="1" x14ac:dyDescent="0.2"/>
    <row r="14" spans="1:88" ht="13.9" customHeight="1" x14ac:dyDescent="0.2"/>
    <row r="15" spans="1:88" ht="13.9" customHeight="1" x14ac:dyDescent="0.25">
      <c r="B15" s="54" t="s">
        <v>334</v>
      </c>
      <c r="C15" s="26"/>
    </row>
    <row r="16" spans="1:88" ht="13.9" customHeight="1" x14ac:dyDescent="0.2">
      <c r="B16" s="26"/>
      <c r="C16" s="26"/>
    </row>
    <row r="17" spans="2:9" ht="13.9" customHeight="1" x14ac:dyDescent="0.2">
      <c r="B17" s="55"/>
      <c r="C17" s="26" t="s">
        <v>335</v>
      </c>
    </row>
    <row r="18" spans="2:9" ht="13.9" customHeight="1" x14ac:dyDescent="0.2">
      <c r="B18" s="26"/>
      <c r="C18" s="26"/>
    </row>
    <row r="19" spans="2:9" ht="13.9" customHeight="1" x14ac:dyDescent="0.2">
      <c r="B19" s="56"/>
      <c r="C19" s="26" t="s">
        <v>336</v>
      </c>
    </row>
    <row r="20" spans="2:9" ht="13.9" customHeight="1" x14ac:dyDescent="0.2"/>
    <row r="21" spans="2:9" ht="13.9" customHeight="1" x14ac:dyDescent="0.2"/>
    <row r="22" spans="2:9" ht="13.9" customHeight="1" x14ac:dyDescent="0.2"/>
    <row r="23" spans="2:9" s="26" customFormat="1" ht="13.9" customHeight="1" x14ac:dyDescent="0.25">
      <c r="B23" s="144" t="s">
        <v>340</v>
      </c>
      <c r="C23" s="145"/>
      <c r="D23" s="145"/>
      <c r="E23" s="145"/>
      <c r="F23" s="145"/>
      <c r="G23" s="145"/>
      <c r="H23" s="145"/>
      <c r="I23" s="146"/>
    </row>
    <row r="24" spans="2:9" ht="13.9" customHeight="1" x14ac:dyDescent="0.2"/>
    <row r="25" spans="2:9" s="6" customFormat="1" ht="13.5" x14ac:dyDescent="0.2">
      <c r="B25" s="58" t="s">
        <v>332</v>
      </c>
      <c r="C25" s="147" t="s">
        <v>330</v>
      </c>
      <c r="D25" s="147"/>
      <c r="E25" s="147"/>
      <c r="F25" s="147"/>
      <c r="G25" s="147"/>
      <c r="H25" s="147"/>
      <c r="I25" s="147"/>
    </row>
    <row r="26" spans="2:9" s="6" customFormat="1" ht="72.400000000000006" customHeight="1" x14ac:dyDescent="0.2">
      <c r="B26" s="59">
        <v>1</v>
      </c>
      <c r="C26" s="135" t="s">
        <v>210</v>
      </c>
      <c r="D26" s="136"/>
      <c r="E26" s="136"/>
      <c r="F26" s="136"/>
      <c r="G26" s="136"/>
      <c r="H26" s="136"/>
      <c r="I26" s="136"/>
    </row>
    <row r="27" spans="2:9" s="6" customFormat="1" ht="54" customHeight="1" x14ac:dyDescent="0.2">
      <c r="B27" s="59">
        <v>2</v>
      </c>
      <c r="C27" s="135" t="s">
        <v>213</v>
      </c>
      <c r="D27" s="136"/>
      <c r="E27" s="136"/>
      <c r="F27" s="136"/>
      <c r="G27" s="136"/>
      <c r="H27" s="136"/>
      <c r="I27" s="136"/>
    </row>
    <row r="28" spans="2:9" s="6" customFormat="1" ht="54" customHeight="1" x14ac:dyDescent="0.2">
      <c r="B28" s="59">
        <v>3</v>
      </c>
      <c r="C28" s="135" t="s">
        <v>216</v>
      </c>
      <c r="D28" s="136"/>
      <c r="E28" s="136"/>
      <c r="F28" s="136"/>
      <c r="G28" s="136"/>
      <c r="H28" s="136"/>
      <c r="I28" s="136"/>
    </row>
    <row r="29" spans="2:9" s="6" customFormat="1" ht="54" customHeight="1" x14ac:dyDescent="0.2">
      <c r="B29" s="59">
        <v>4</v>
      </c>
      <c r="C29" s="135" t="s">
        <v>219</v>
      </c>
      <c r="D29" s="136"/>
      <c r="E29" s="136"/>
      <c r="F29" s="136"/>
      <c r="G29" s="136"/>
      <c r="H29" s="136"/>
      <c r="I29" s="136"/>
    </row>
    <row r="30" spans="2:9" s="6" customFormat="1" ht="54" customHeight="1" x14ac:dyDescent="0.2">
      <c r="B30" s="59">
        <v>5</v>
      </c>
      <c r="C30" s="135" t="s">
        <v>222</v>
      </c>
      <c r="D30" s="136"/>
      <c r="E30" s="136"/>
      <c r="F30" s="136"/>
      <c r="G30" s="136"/>
      <c r="H30" s="136"/>
      <c r="I30" s="136"/>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mergeCells count="13">
    <mergeCell ref="C29:I29"/>
    <mergeCell ref="C30:I30"/>
    <mergeCell ref="H5:AF5"/>
    <mergeCell ref="B3:C3"/>
    <mergeCell ref="D3:F3"/>
    <mergeCell ref="D4:F4"/>
    <mergeCell ref="C25:I25"/>
    <mergeCell ref="C26:I26"/>
    <mergeCell ref="AG5:CJ5"/>
    <mergeCell ref="B1:F1"/>
    <mergeCell ref="B23:I23"/>
    <mergeCell ref="C27:I27"/>
    <mergeCell ref="C28:I2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7362"/>
  </sheetPr>
  <dimension ref="A1:DE45"/>
  <sheetViews>
    <sheetView showGridLines="0" zoomScaleNormal="100" workbookViewId="0"/>
  </sheetViews>
  <sheetFormatPr defaultColWidth="0" defaultRowHeight="14.25" zeroHeight="1" x14ac:dyDescent="0.2"/>
  <cols>
    <col min="1" max="1" width="2.625" customWidth="1"/>
    <col min="2" max="2" width="4.125" customWidth="1"/>
    <col min="3" max="3" width="70.625" customWidth="1"/>
    <col min="4" max="4" width="16.625" customWidth="1"/>
    <col min="5" max="5" width="14.625" customWidth="1"/>
    <col min="6" max="6" width="5.625" customWidth="1"/>
    <col min="7" max="7" width="2.625" customWidth="1"/>
    <col min="8" max="8" width="9.875" customWidth="1"/>
    <col min="9" max="109" width="8.75" customWidth="1"/>
    <col min="110" max="16384" width="8.75" hidden="1"/>
  </cols>
  <sheetData>
    <row r="1" spans="1:88" ht="24" x14ac:dyDescent="0.2">
      <c r="A1" s="26"/>
      <c r="B1" s="1" t="s">
        <v>223</v>
      </c>
      <c r="C1" s="1"/>
      <c r="D1" s="24"/>
      <c r="E1" s="25"/>
      <c r="F1" s="24"/>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40" t="s">
        <v>2</v>
      </c>
      <c r="C3" s="141"/>
      <c r="D3" s="150" t="str">
        <f>'Cover sheet'!C5</f>
        <v>Yorkshire Water</v>
      </c>
      <c r="E3" s="151"/>
      <c r="F3" s="152"/>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40" t="s">
        <v>328</v>
      </c>
      <c r="C4" s="141"/>
      <c r="D4" s="150" t="str">
        <f>'Cover sheet'!C6</f>
        <v>Grid SWZ</v>
      </c>
      <c r="E4" s="151"/>
      <c r="F4" s="152"/>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54" t="s">
        <v>56</v>
      </c>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43" t="s">
        <v>57</v>
      </c>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row>
    <row r="6" spans="1:88" ht="15" thickBot="1" x14ac:dyDescent="0.25">
      <c r="A6" s="26"/>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51.75" customHeight="1" x14ac:dyDescent="0.2">
      <c r="B7" s="70">
        <v>1</v>
      </c>
      <c r="C7" s="35" t="s">
        <v>139</v>
      </c>
      <c r="D7" s="36" t="s">
        <v>224</v>
      </c>
      <c r="E7" s="36" t="s">
        <v>45</v>
      </c>
      <c r="F7" s="36">
        <v>2</v>
      </c>
      <c r="G7" s="44"/>
      <c r="H7" s="100">
        <v>1385.53</v>
      </c>
      <c r="I7" s="100">
        <v>1383.17</v>
      </c>
      <c r="J7" s="100">
        <v>1382.81</v>
      </c>
      <c r="K7" s="100">
        <v>1378.95</v>
      </c>
      <c r="L7" s="100">
        <v>1376.59</v>
      </c>
      <c r="M7" s="100">
        <v>1380.23</v>
      </c>
      <c r="N7" s="100">
        <v>1373.86</v>
      </c>
      <c r="O7" s="100">
        <v>1367.49</v>
      </c>
      <c r="P7" s="100">
        <v>1361.11</v>
      </c>
      <c r="Q7" s="100">
        <v>1354.74</v>
      </c>
      <c r="R7" s="100">
        <v>1348.37</v>
      </c>
      <c r="S7" s="100">
        <v>1342</v>
      </c>
      <c r="T7" s="100">
        <v>1335.62</v>
      </c>
      <c r="U7" s="100">
        <v>1329.25</v>
      </c>
      <c r="V7" s="100">
        <v>1322.88</v>
      </c>
      <c r="W7" s="100">
        <v>1316.5</v>
      </c>
      <c r="X7" s="100">
        <v>1310.1300000000001</v>
      </c>
      <c r="Y7" s="100">
        <v>1308.67</v>
      </c>
      <c r="Z7" s="100">
        <v>1307.21</v>
      </c>
      <c r="AA7" s="100">
        <v>1305.75</v>
      </c>
      <c r="AB7" s="100">
        <v>1304.3</v>
      </c>
      <c r="AC7" s="100">
        <v>1302.8399999999999</v>
      </c>
      <c r="AD7" s="100">
        <v>1301.3800000000001</v>
      </c>
      <c r="AE7" s="100">
        <v>1299.92</v>
      </c>
      <c r="AF7" s="100">
        <v>1298.46</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7.4" customHeight="1" x14ac:dyDescent="0.2">
      <c r="B8" s="70">
        <v>2</v>
      </c>
      <c r="C8" s="30" t="s">
        <v>150</v>
      </c>
      <c r="D8" s="31" t="s">
        <v>226</v>
      </c>
      <c r="E8" s="31" t="s">
        <v>45</v>
      </c>
      <c r="F8" s="31">
        <v>2</v>
      </c>
      <c r="G8" s="44"/>
      <c r="H8" s="100">
        <v>19.73</v>
      </c>
      <c r="I8" s="100">
        <v>19.73</v>
      </c>
      <c r="J8" s="100">
        <v>19.73</v>
      </c>
      <c r="K8" s="100">
        <v>19.73</v>
      </c>
      <c r="L8" s="100">
        <v>19.73</v>
      </c>
      <c r="M8" s="100">
        <v>19.73</v>
      </c>
      <c r="N8" s="100">
        <v>19.73</v>
      </c>
      <c r="O8" s="100">
        <v>19.73</v>
      </c>
      <c r="P8" s="100">
        <v>19.73</v>
      </c>
      <c r="Q8" s="100">
        <v>19.73</v>
      </c>
      <c r="R8" s="100">
        <v>19.73</v>
      </c>
      <c r="S8" s="100">
        <v>19.73</v>
      </c>
      <c r="T8" s="100">
        <v>19.73</v>
      </c>
      <c r="U8" s="100">
        <v>19.73</v>
      </c>
      <c r="V8" s="100">
        <v>19.73</v>
      </c>
      <c r="W8" s="100">
        <v>19.73</v>
      </c>
      <c r="X8" s="100">
        <v>19.73</v>
      </c>
      <c r="Y8" s="100">
        <v>19.73</v>
      </c>
      <c r="Z8" s="100">
        <v>19.73</v>
      </c>
      <c r="AA8" s="100">
        <v>19.73</v>
      </c>
      <c r="AB8" s="100">
        <v>19.73</v>
      </c>
      <c r="AC8" s="100">
        <v>19.73</v>
      </c>
      <c r="AD8" s="100">
        <v>19.73</v>
      </c>
      <c r="AE8" s="100">
        <v>19.73</v>
      </c>
      <c r="AF8" s="100">
        <v>19.73</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59.65" customHeight="1" x14ac:dyDescent="0.2">
      <c r="B9" s="70">
        <v>3</v>
      </c>
      <c r="C9" s="30" t="s">
        <v>153</v>
      </c>
      <c r="D9" s="31" t="s">
        <v>228</v>
      </c>
      <c r="E9" s="31" t="s">
        <v>45</v>
      </c>
      <c r="F9" s="31">
        <v>2</v>
      </c>
      <c r="G9" s="44"/>
      <c r="H9" s="102">
        <v>52.4</v>
      </c>
      <c r="I9" s="102">
        <v>52.4</v>
      </c>
      <c r="J9" s="102">
        <v>52.4</v>
      </c>
      <c r="K9" s="102">
        <v>52.4</v>
      </c>
      <c r="L9" s="102">
        <v>52.4</v>
      </c>
      <c r="M9" s="102">
        <v>49.97</v>
      </c>
      <c r="N9" s="102">
        <v>49.97</v>
      </c>
      <c r="O9" s="102">
        <v>49.97</v>
      </c>
      <c r="P9" s="102">
        <v>49.97</v>
      </c>
      <c r="Q9" s="102">
        <v>49.97</v>
      </c>
      <c r="R9" s="102">
        <v>49.97</v>
      </c>
      <c r="S9" s="102">
        <v>49.97</v>
      </c>
      <c r="T9" s="102">
        <v>49.97</v>
      </c>
      <c r="U9" s="102">
        <v>49.97</v>
      </c>
      <c r="V9" s="102">
        <v>49.97</v>
      </c>
      <c r="W9" s="102">
        <v>49.97</v>
      </c>
      <c r="X9" s="102">
        <v>49.97</v>
      </c>
      <c r="Y9" s="102">
        <v>49.97</v>
      </c>
      <c r="Z9" s="102">
        <v>49.97</v>
      </c>
      <c r="AA9" s="102">
        <v>49.97</v>
      </c>
      <c r="AB9" s="102">
        <v>49.97</v>
      </c>
      <c r="AC9" s="102">
        <v>49.97</v>
      </c>
      <c r="AD9" s="102">
        <v>49.97</v>
      </c>
      <c r="AE9" s="102">
        <v>49.97</v>
      </c>
      <c r="AF9" s="102">
        <v>49.97</v>
      </c>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row>
    <row r="10" spans="1:88" x14ac:dyDescent="0.2"/>
    <row r="11" spans="1:88" x14ac:dyDescent="0.2">
      <c r="H11" s="112"/>
      <c r="I11" s="112"/>
      <c r="J11" s="112"/>
      <c r="K11" s="112"/>
      <c r="L11" s="112"/>
      <c r="M11" s="112"/>
    </row>
    <row r="12" spans="1:88" x14ac:dyDescent="0.2">
      <c r="H12" s="122"/>
      <c r="I12" s="112"/>
      <c r="J12" s="112"/>
      <c r="K12" s="112"/>
      <c r="L12" s="112"/>
      <c r="M12" s="112"/>
    </row>
    <row r="13" spans="1:88" ht="15" x14ac:dyDescent="0.25">
      <c r="B13" s="54" t="s">
        <v>334</v>
      </c>
      <c r="C13" s="26"/>
      <c r="H13" s="112"/>
      <c r="I13" s="112"/>
      <c r="J13" s="112"/>
      <c r="K13" s="112"/>
      <c r="L13" s="112"/>
      <c r="M13" s="112"/>
    </row>
    <row r="14" spans="1:88" x14ac:dyDescent="0.2">
      <c r="B14" s="26"/>
      <c r="C14" s="26"/>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row>
    <row r="15" spans="1:88" x14ac:dyDescent="0.2">
      <c r="B15" s="55"/>
      <c r="C15" s="26" t="s">
        <v>335</v>
      </c>
    </row>
    <row r="16" spans="1:88" x14ac:dyDescent="0.2">
      <c r="B16" s="26"/>
      <c r="C16" s="26"/>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row>
    <row r="17" spans="2:9" x14ac:dyDescent="0.2">
      <c r="B17" s="56"/>
      <c r="C17" s="26" t="s">
        <v>336</v>
      </c>
    </row>
    <row r="18" spans="2:9" x14ac:dyDescent="0.2"/>
    <row r="19" spans="2:9" x14ac:dyDescent="0.2"/>
    <row r="20" spans="2:9" x14ac:dyDescent="0.2"/>
    <row r="21" spans="2:9" s="26" customFormat="1" ht="15" x14ac:dyDescent="0.25">
      <c r="B21" s="144" t="s">
        <v>341</v>
      </c>
      <c r="C21" s="145"/>
      <c r="D21" s="145"/>
      <c r="E21" s="145"/>
      <c r="F21" s="145"/>
      <c r="G21" s="145"/>
      <c r="H21" s="145"/>
      <c r="I21" s="146"/>
    </row>
    <row r="22" spans="2:9" x14ac:dyDescent="0.2"/>
    <row r="23" spans="2:9" s="6" customFormat="1" ht="13.5" x14ac:dyDescent="0.2">
      <c r="B23" s="58" t="s">
        <v>332</v>
      </c>
      <c r="C23" s="147" t="s">
        <v>330</v>
      </c>
      <c r="D23" s="147"/>
      <c r="E23" s="147"/>
      <c r="F23" s="147"/>
      <c r="G23" s="147"/>
      <c r="H23" s="147"/>
      <c r="I23" s="147"/>
    </row>
    <row r="24" spans="2:9" s="6" customFormat="1" ht="75.400000000000006" customHeight="1" x14ac:dyDescent="0.2">
      <c r="B24" s="59">
        <v>1</v>
      </c>
      <c r="C24" s="135" t="s">
        <v>225</v>
      </c>
      <c r="D24" s="136"/>
      <c r="E24" s="136"/>
      <c r="F24" s="136"/>
      <c r="G24" s="136"/>
      <c r="H24" s="136"/>
      <c r="I24" s="136"/>
    </row>
    <row r="25" spans="2:9" s="6" customFormat="1" ht="118.5" customHeight="1" x14ac:dyDescent="0.2">
      <c r="B25" s="59">
        <v>2</v>
      </c>
      <c r="C25" s="135" t="s">
        <v>227</v>
      </c>
      <c r="D25" s="136"/>
      <c r="E25" s="136"/>
      <c r="F25" s="136"/>
      <c r="G25" s="136"/>
      <c r="H25" s="136"/>
      <c r="I25" s="136"/>
    </row>
    <row r="26" spans="2:9" s="6" customFormat="1" ht="85.5" customHeight="1" x14ac:dyDescent="0.2">
      <c r="B26" s="59">
        <v>3</v>
      </c>
      <c r="C26" s="135" t="s">
        <v>229</v>
      </c>
      <c r="D26" s="136"/>
      <c r="E26" s="136"/>
      <c r="F26" s="136"/>
      <c r="G26" s="136"/>
      <c r="H26" s="136"/>
      <c r="I26" s="136"/>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mergeCells count="11">
    <mergeCell ref="C26:I26"/>
    <mergeCell ref="B3:C3"/>
    <mergeCell ref="B4:C4"/>
    <mergeCell ref="D3:F3"/>
    <mergeCell ref="D4:F4"/>
    <mergeCell ref="H5:AF5"/>
    <mergeCell ref="AG5:CJ5"/>
    <mergeCell ref="B21:I21"/>
    <mergeCell ref="C23:I23"/>
    <mergeCell ref="C24:I24"/>
    <mergeCell ref="C25:I25"/>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7362"/>
  </sheetPr>
  <dimension ref="A1:DF67"/>
  <sheetViews>
    <sheetView showGridLines="0" zoomScaleNormal="100" workbookViewId="0">
      <pane xSplit="6" ySplit="6" topLeftCell="G11" activePane="bottomRight" state="frozen"/>
      <selection activeCell="K9" sqref="K9"/>
      <selection pane="topRight" activeCell="K9" sqref="K9"/>
      <selection pane="bottomLeft" activeCell="K9" sqref="K9"/>
      <selection pane="bottomRight" activeCell="H15" sqref="H15"/>
    </sheetView>
  </sheetViews>
  <sheetFormatPr defaultColWidth="0" defaultRowHeight="14.25" zeroHeight="1" x14ac:dyDescent="0.2"/>
  <cols>
    <col min="1" max="1" width="1.75" customWidth="1"/>
    <col min="2" max="2" width="4.125" customWidth="1"/>
    <col min="3" max="3" width="70.625" customWidth="1"/>
    <col min="4" max="4" width="16.625" customWidth="1"/>
    <col min="5" max="5" width="14.625" customWidth="1"/>
    <col min="6" max="6" width="5.625" customWidth="1"/>
    <col min="7" max="7" width="3.25" customWidth="1"/>
    <col min="8" max="109" width="8.75" customWidth="1"/>
    <col min="110" max="110" width="0" hidden="1" customWidth="1"/>
    <col min="111" max="16384" width="8.75" hidden="1"/>
  </cols>
  <sheetData>
    <row r="1" spans="2:88" ht="22.5" customHeight="1" x14ac:dyDescent="0.2">
      <c r="B1" s="128" t="s">
        <v>230</v>
      </c>
      <c r="C1" s="128"/>
      <c r="D1" s="128"/>
      <c r="E1" s="128"/>
      <c r="F1" s="128"/>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7.25" thickBot="1" x14ac:dyDescent="0.25">
      <c r="B3" s="140" t="s">
        <v>2</v>
      </c>
      <c r="C3" s="141"/>
      <c r="D3" s="150" t="str">
        <f>'Cover sheet'!C5</f>
        <v>Yorkshire Water</v>
      </c>
      <c r="E3" s="151"/>
      <c r="F3" s="152"/>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7.25" thickBot="1" x14ac:dyDescent="0.25">
      <c r="B4" s="140" t="s">
        <v>328</v>
      </c>
      <c r="C4" s="141"/>
      <c r="D4" s="150" t="str">
        <f>'Cover sheet'!C6</f>
        <v>Grid SWZ</v>
      </c>
      <c r="E4" s="151"/>
      <c r="F4" s="152"/>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54" t="s">
        <v>56</v>
      </c>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43" t="s">
        <v>57</v>
      </c>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row>
    <row r="6" spans="2:88" ht="15" thickBot="1" x14ac:dyDescent="0.25">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2:88" ht="51" x14ac:dyDescent="0.2">
      <c r="B7" s="70">
        <v>1</v>
      </c>
      <c r="C7" s="35" t="s">
        <v>157</v>
      </c>
      <c r="D7" s="36" t="s">
        <v>231</v>
      </c>
      <c r="E7" s="36" t="s">
        <v>45</v>
      </c>
      <c r="F7" s="36">
        <v>2</v>
      </c>
      <c r="H7" s="100">
        <v>262.35000000000002</v>
      </c>
      <c r="I7" s="100">
        <v>261.54000000000002</v>
      </c>
      <c r="J7" s="100">
        <v>260.75</v>
      </c>
      <c r="K7" s="100">
        <v>259.99</v>
      </c>
      <c r="L7" s="100">
        <v>259.26</v>
      </c>
      <c r="M7" s="100">
        <v>258.55</v>
      </c>
      <c r="N7" s="100">
        <v>257.86</v>
      </c>
      <c r="O7" s="100">
        <v>257.19</v>
      </c>
      <c r="P7" s="100">
        <v>256.55</v>
      </c>
      <c r="Q7" s="100">
        <v>255.92</v>
      </c>
      <c r="R7" s="100">
        <v>255.3</v>
      </c>
      <c r="S7" s="100">
        <v>254.71</v>
      </c>
      <c r="T7" s="100">
        <v>254.12</v>
      </c>
      <c r="U7" s="100">
        <v>253.55</v>
      </c>
      <c r="V7" s="100">
        <v>253</v>
      </c>
      <c r="W7" s="100">
        <v>252.45</v>
      </c>
      <c r="X7" s="100">
        <v>251.92</v>
      </c>
      <c r="Y7" s="100">
        <v>251.39</v>
      </c>
      <c r="Z7" s="100">
        <v>250.88</v>
      </c>
      <c r="AA7" s="100">
        <v>250.37</v>
      </c>
      <c r="AB7" s="100">
        <v>249.88</v>
      </c>
      <c r="AC7" s="100">
        <v>249.39</v>
      </c>
      <c r="AD7" s="100">
        <v>248.91</v>
      </c>
      <c r="AE7" s="100">
        <v>248.43</v>
      </c>
      <c r="AF7" s="100">
        <v>247.97</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2:88" ht="51" x14ac:dyDescent="0.2">
      <c r="B8" s="70">
        <v>2</v>
      </c>
      <c r="C8" s="30" t="s">
        <v>160</v>
      </c>
      <c r="D8" s="31" t="s">
        <v>233</v>
      </c>
      <c r="E8" s="31" t="s">
        <v>45</v>
      </c>
      <c r="F8" s="31">
        <v>2</v>
      </c>
      <c r="H8" s="100">
        <v>1.91</v>
      </c>
      <c r="I8" s="100">
        <v>1.9</v>
      </c>
      <c r="J8" s="100">
        <v>1.88</v>
      </c>
      <c r="K8" s="100">
        <v>1.87</v>
      </c>
      <c r="L8" s="100">
        <v>1.86</v>
      </c>
      <c r="M8" s="100">
        <v>1.84</v>
      </c>
      <c r="N8" s="100">
        <v>1.83</v>
      </c>
      <c r="O8" s="100">
        <v>1.82</v>
      </c>
      <c r="P8" s="100">
        <v>1.8</v>
      </c>
      <c r="Q8" s="100">
        <v>1.79</v>
      </c>
      <c r="R8" s="100">
        <v>1.78</v>
      </c>
      <c r="S8" s="100">
        <v>1.76</v>
      </c>
      <c r="T8" s="100">
        <v>1.75</v>
      </c>
      <c r="U8" s="100">
        <v>1.73</v>
      </c>
      <c r="V8" s="100">
        <v>1.72</v>
      </c>
      <c r="W8" s="100">
        <v>1.71</v>
      </c>
      <c r="X8" s="100">
        <v>1.69</v>
      </c>
      <c r="Y8" s="100">
        <v>1.68</v>
      </c>
      <c r="Z8" s="100">
        <v>1.67</v>
      </c>
      <c r="AA8" s="100">
        <v>1.65</v>
      </c>
      <c r="AB8" s="100">
        <v>1.64</v>
      </c>
      <c r="AC8" s="100">
        <v>1.63</v>
      </c>
      <c r="AD8" s="100">
        <v>1.61</v>
      </c>
      <c r="AE8" s="100">
        <v>1.6</v>
      </c>
      <c r="AF8" s="100">
        <v>1.59</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2:88" ht="51" x14ac:dyDescent="0.2">
      <c r="B9" s="70">
        <v>3</v>
      </c>
      <c r="C9" s="30" t="s">
        <v>163</v>
      </c>
      <c r="D9" s="31" t="s">
        <v>235</v>
      </c>
      <c r="E9" s="31" t="s">
        <v>45</v>
      </c>
      <c r="F9" s="31">
        <v>2</v>
      </c>
      <c r="H9" s="100">
        <v>287.52</v>
      </c>
      <c r="I9" s="100">
        <v>298.37</v>
      </c>
      <c r="J9" s="100">
        <v>308.98</v>
      </c>
      <c r="K9" s="100">
        <v>319.02</v>
      </c>
      <c r="L9" s="100">
        <v>328.9</v>
      </c>
      <c r="M9" s="100">
        <v>338.16</v>
      </c>
      <c r="N9" s="100">
        <v>347.08</v>
      </c>
      <c r="O9" s="100">
        <v>355.62</v>
      </c>
      <c r="P9" s="100">
        <v>363.84</v>
      </c>
      <c r="Q9" s="100">
        <v>371.64</v>
      </c>
      <c r="R9" s="100">
        <v>379.07</v>
      </c>
      <c r="S9" s="100">
        <v>386.33</v>
      </c>
      <c r="T9" s="100">
        <v>393.48</v>
      </c>
      <c r="U9" s="100">
        <v>400.57</v>
      </c>
      <c r="V9" s="100">
        <v>407.63</v>
      </c>
      <c r="W9" s="100">
        <v>414.48</v>
      </c>
      <c r="X9" s="100">
        <v>421.26</v>
      </c>
      <c r="Y9" s="100">
        <v>427.77</v>
      </c>
      <c r="Z9" s="100">
        <v>434.54</v>
      </c>
      <c r="AA9" s="100">
        <v>441.21</v>
      </c>
      <c r="AB9" s="100">
        <v>447.25</v>
      </c>
      <c r="AC9" s="100">
        <v>453.12</v>
      </c>
      <c r="AD9" s="100">
        <v>458.84</v>
      </c>
      <c r="AE9" s="100">
        <v>464.46</v>
      </c>
      <c r="AF9" s="100">
        <v>470.01</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2:88" ht="51" x14ac:dyDescent="0.2">
      <c r="B10" s="70">
        <v>4</v>
      </c>
      <c r="C10" s="30" t="s">
        <v>237</v>
      </c>
      <c r="D10" s="31" t="s">
        <v>238</v>
      </c>
      <c r="E10" s="31" t="s">
        <v>45</v>
      </c>
      <c r="F10" s="31">
        <v>2</v>
      </c>
      <c r="H10" s="100">
        <v>352.67</v>
      </c>
      <c r="I10" s="100">
        <v>340.67</v>
      </c>
      <c r="J10" s="100">
        <v>329.38</v>
      </c>
      <c r="K10" s="100">
        <v>319.08999999999997</v>
      </c>
      <c r="L10" s="100">
        <v>309.66000000000003</v>
      </c>
      <c r="M10" s="100">
        <v>300.97000000000003</v>
      </c>
      <c r="N10" s="100">
        <v>293.06</v>
      </c>
      <c r="O10" s="100">
        <v>285.79000000000002</v>
      </c>
      <c r="P10" s="100">
        <v>279.14999999999998</v>
      </c>
      <c r="Q10" s="100">
        <v>273</v>
      </c>
      <c r="R10" s="100">
        <v>267.35000000000002</v>
      </c>
      <c r="S10" s="100">
        <v>261.83999999999997</v>
      </c>
      <c r="T10" s="100">
        <v>256.27</v>
      </c>
      <c r="U10" s="100">
        <v>250.68</v>
      </c>
      <c r="V10" s="100">
        <v>245.1</v>
      </c>
      <c r="W10" s="100">
        <v>239.44</v>
      </c>
      <c r="X10" s="100">
        <v>233.76</v>
      </c>
      <c r="Y10" s="100">
        <v>227.94</v>
      </c>
      <c r="Z10" s="100">
        <v>221.77</v>
      </c>
      <c r="AA10" s="100">
        <v>216.64</v>
      </c>
      <c r="AB10" s="100">
        <v>212.93</v>
      </c>
      <c r="AC10" s="100">
        <v>209.14</v>
      </c>
      <c r="AD10" s="100">
        <v>205.26</v>
      </c>
      <c r="AE10" s="100">
        <v>201.33</v>
      </c>
      <c r="AF10" s="100">
        <v>197.33</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2:88" ht="51" x14ac:dyDescent="0.2">
      <c r="B11" s="70">
        <v>5</v>
      </c>
      <c r="C11" s="30" t="s">
        <v>169</v>
      </c>
      <c r="D11" s="31" t="s">
        <v>240</v>
      </c>
      <c r="E11" s="31" t="s">
        <v>171</v>
      </c>
      <c r="F11" s="31">
        <v>1</v>
      </c>
      <c r="H11" s="103">
        <v>103.4</v>
      </c>
      <c r="I11" s="38">
        <v>103.5</v>
      </c>
      <c r="J11" s="38">
        <v>103.6</v>
      </c>
      <c r="K11" s="38">
        <v>103.7</v>
      </c>
      <c r="L11" s="38">
        <v>103.8</v>
      </c>
      <c r="M11" s="38">
        <v>103.9</v>
      </c>
      <c r="N11" s="38">
        <v>104.1</v>
      </c>
      <c r="O11" s="38">
        <v>104.2</v>
      </c>
      <c r="P11" s="38">
        <v>104.4</v>
      </c>
      <c r="Q11" s="38">
        <v>104.5</v>
      </c>
      <c r="R11" s="38">
        <v>104.7</v>
      </c>
      <c r="S11" s="38">
        <v>104.8</v>
      </c>
      <c r="T11" s="38">
        <v>104.9</v>
      </c>
      <c r="U11" s="38">
        <v>105</v>
      </c>
      <c r="V11" s="38">
        <v>105.1</v>
      </c>
      <c r="W11" s="38">
        <v>105.1</v>
      </c>
      <c r="X11" s="38">
        <v>105.1</v>
      </c>
      <c r="Y11" s="38">
        <v>105.1</v>
      </c>
      <c r="Z11" s="38">
        <v>105.1</v>
      </c>
      <c r="AA11" s="38">
        <v>105</v>
      </c>
      <c r="AB11" s="38">
        <v>104.9</v>
      </c>
      <c r="AC11" s="38">
        <v>104.7</v>
      </c>
      <c r="AD11" s="38">
        <v>104.5</v>
      </c>
      <c r="AE11" s="38">
        <v>104.3</v>
      </c>
      <c r="AF11" s="38">
        <v>104</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2:88" ht="51" x14ac:dyDescent="0.2">
      <c r="B12" s="70">
        <v>6</v>
      </c>
      <c r="C12" s="30" t="s">
        <v>173</v>
      </c>
      <c r="D12" s="31" t="s">
        <v>242</v>
      </c>
      <c r="E12" s="31" t="s">
        <v>171</v>
      </c>
      <c r="F12" s="31">
        <v>1</v>
      </c>
      <c r="H12" s="38">
        <v>146.30000000000001</v>
      </c>
      <c r="I12" s="103">
        <v>145</v>
      </c>
      <c r="J12" s="38">
        <v>143.80000000000001</v>
      </c>
      <c r="K12" s="38">
        <v>142.80000000000001</v>
      </c>
      <c r="L12" s="38">
        <v>141.80000000000001</v>
      </c>
      <c r="M12" s="38">
        <v>140.9</v>
      </c>
      <c r="N12" s="38">
        <v>140.1</v>
      </c>
      <c r="O12" s="38">
        <v>139.30000000000001</v>
      </c>
      <c r="P12" s="38">
        <v>138.6</v>
      </c>
      <c r="Q12" s="38">
        <v>137.9</v>
      </c>
      <c r="R12" s="38">
        <v>137.19999999999999</v>
      </c>
      <c r="S12" s="38">
        <v>136.6</v>
      </c>
      <c r="T12" s="38">
        <v>135.9</v>
      </c>
      <c r="U12" s="38">
        <v>135.30000000000001</v>
      </c>
      <c r="V12" s="38">
        <v>134.69999999999999</v>
      </c>
      <c r="W12" s="38">
        <v>134.1</v>
      </c>
      <c r="X12" s="38">
        <v>133.5</v>
      </c>
      <c r="Y12" s="38">
        <v>132.80000000000001</v>
      </c>
      <c r="Z12" s="38">
        <v>132</v>
      </c>
      <c r="AA12" s="38">
        <v>131.69999999999999</v>
      </c>
      <c r="AB12" s="38">
        <v>132.4</v>
      </c>
      <c r="AC12" s="38">
        <v>133.19999999999999</v>
      </c>
      <c r="AD12" s="38">
        <v>134</v>
      </c>
      <c r="AE12" s="38">
        <v>134.80000000000001</v>
      </c>
      <c r="AF12" s="38">
        <v>135.6</v>
      </c>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43"/>
    </row>
    <row r="13" spans="2:88" ht="51" x14ac:dyDescent="0.2">
      <c r="B13" s="70">
        <v>7</v>
      </c>
      <c r="C13" s="30" t="s">
        <v>176</v>
      </c>
      <c r="D13" s="31" t="s">
        <v>244</v>
      </c>
      <c r="E13" s="31" t="s">
        <v>171</v>
      </c>
      <c r="F13" s="31">
        <v>1</v>
      </c>
      <c r="H13" s="103">
        <v>123.3</v>
      </c>
      <c r="I13" s="103">
        <v>122.1</v>
      </c>
      <c r="J13" s="103">
        <v>121.1</v>
      </c>
      <c r="K13" s="103">
        <v>120.1</v>
      </c>
      <c r="L13" s="103">
        <v>119.3</v>
      </c>
      <c r="M13" s="103">
        <v>118.6</v>
      </c>
      <c r="N13" s="103">
        <v>118</v>
      </c>
      <c r="O13" s="103">
        <v>117.4</v>
      </c>
      <c r="P13" s="103">
        <v>116.9</v>
      </c>
      <c r="Q13" s="103">
        <v>116.5</v>
      </c>
      <c r="R13" s="103">
        <v>116.1</v>
      </c>
      <c r="S13" s="103">
        <v>115.7</v>
      </c>
      <c r="T13" s="103">
        <v>115.3</v>
      </c>
      <c r="U13" s="103">
        <v>114.9</v>
      </c>
      <c r="V13" s="103">
        <v>114.5</v>
      </c>
      <c r="W13" s="103">
        <v>114.1</v>
      </c>
      <c r="X13" s="103">
        <v>113.8</v>
      </c>
      <c r="Y13" s="103">
        <v>113.3</v>
      </c>
      <c r="Z13" s="103">
        <v>112.9</v>
      </c>
      <c r="AA13" s="103">
        <v>112.6</v>
      </c>
      <c r="AB13" s="103">
        <v>112.4</v>
      </c>
      <c r="AC13" s="103">
        <v>112.3</v>
      </c>
      <c r="AD13" s="103">
        <v>112.1</v>
      </c>
      <c r="AE13" s="103">
        <v>111.9</v>
      </c>
      <c r="AF13" s="103">
        <v>111.7</v>
      </c>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43"/>
    </row>
    <row r="14" spans="2:88" ht="51" x14ac:dyDescent="0.2">
      <c r="B14" s="70">
        <v>8</v>
      </c>
      <c r="C14" s="30" t="s">
        <v>179</v>
      </c>
      <c r="D14" s="31" t="s">
        <v>246</v>
      </c>
      <c r="E14" s="31" t="s">
        <v>45</v>
      </c>
      <c r="F14" s="31">
        <v>2</v>
      </c>
      <c r="H14" s="100">
        <v>261.26</v>
      </c>
      <c r="I14" s="100">
        <v>254.65</v>
      </c>
      <c r="J14" s="100">
        <v>248.16</v>
      </c>
      <c r="K14" s="100">
        <v>241.62</v>
      </c>
      <c r="L14" s="100">
        <v>235.03</v>
      </c>
      <c r="M14" s="100">
        <v>229.53</v>
      </c>
      <c r="N14" s="100">
        <v>224.02</v>
      </c>
      <c r="O14" s="100">
        <v>218.5</v>
      </c>
      <c r="P14" s="100">
        <v>212.99</v>
      </c>
      <c r="Q14" s="100">
        <v>207.49</v>
      </c>
      <c r="R14" s="100">
        <v>202.01</v>
      </c>
      <c r="S14" s="100">
        <v>196.49</v>
      </c>
      <c r="T14" s="100">
        <v>190.99</v>
      </c>
      <c r="U14" s="100">
        <v>185.5</v>
      </c>
      <c r="V14" s="100">
        <v>179.96</v>
      </c>
      <c r="W14" s="100">
        <v>174.46</v>
      </c>
      <c r="X14" s="100">
        <v>168.97</v>
      </c>
      <c r="Y14" s="100">
        <v>163.47</v>
      </c>
      <c r="Z14" s="100">
        <v>157.94</v>
      </c>
      <c r="AA14" s="100">
        <v>152.43</v>
      </c>
      <c r="AB14" s="100">
        <v>151.79</v>
      </c>
      <c r="AC14" s="100">
        <v>151.15</v>
      </c>
      <c r="AD14" s="100">
        <v>150.51</v>
      </c>
      <c r="AE14" s="100">
        <v>149.9</v>
      </c>
      <c r="AF14" s="100">
        <v>149.25</v>
      </c>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43"/>
    </row>
    <row r="15" spans="2:88" ht="51" x14ac:dyDescent="0.2">
      <c r="B15" s="70">
        <v>9</v>
      </c>
      <c r="C15" s="30" t="s">
        <v>182</v>
      </c>
      <c r="D15" s="31" t="s">
        <v>248</v>
      </c>
      <c r="E15" s="31" t="s">
        <v>184</v>
      </c>
      <c r="F15" s="31">
        <v>2</v>
      </c>
      <c r="H15" s="100">
        <v>110.35</v>
      </c>
      <c r="I15" s="100">
        <v>106.65</v>
      </c>
      <c r="J15" s="100">
        <v>103.05</v>
      </c>
      <c r="K15" s="100">
        <v>99.49</v>
      </c>
      <c r="L15" s="100">
        <v>95.97</v>
      </c>
      <c r="M15" s="100">
        <v>92.95</v>
      </c>
      <c r="N15" s="100">
        <v>89.98</v>
      </c>
      <c r="O15" s="100">
        <v>87.05</v>
      </c>
      <c r="P15" s="100">
        <v>84.17</v>
      </c>
      <c r="Q15" s="100">
        <v>81.349999999999994</v>
      </c>
      <c r="R15" s="100">
        <v>78.59</v>
      </c>
      <c r="S15" s="100">
        <v>75.86</v>
      </c>
      <c r="T15" s="100">
        <v>73.19</v>
      </c>
      <c r="U15" s="100">
        <v>70.569999999999993</v>
      </c>
      <c r="V15" s="100">
        <v>67.989999999999995</v>
      </c>
      <c r="W15" s="100">
        <v>65.459999999999994</v>
      </c>
      <c r="X15" s="100">
        <v>62.99</v>
      </c>
      <c r="Y15" s="100">
        <v>60.55</v>
      </c>
      <c r="Z15" s="100">
        <v>58.14</v>
      </c>
      <c r="AA15" s="100">
        <v>55.78</v>
      </c>
      <c r="AB15" s="100">
        <v>55.23</v>
      </c>
      <c r="AC15" s="100">
        <v>54.7</v>
      </c>
      <c r="AD15" s="100">
        <v>54.18</v>
      </c>
      <c r="AE15" s="100">
        <v>53.68</v>
      </c>
      <c r="AF15" s="100">
        <v>53.19</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43"/>
    </row>
    <row r="16" spans="2:88" ht="51" x14ac:dyDescent="0.2">
      <c r="B16" s="70">
        <v>10</v>
      </c>
      <c r="C16" s="30" t="s">
        <v>186</v>
      </c>
      <c r="D16" s="31" t="s">
        <v>250</v>
      </c>
      <c r="E16" s="31" t="s">
        <v>188</v>
      </c>
      <c r="F16" s="31">
        <v>2</v>
      </c>
      <c r="H16" s="100">
        <v>1275.53</v>
      </c>
      <c r="I16" s="100">
        <v>1327.77</v>
      </c>
      <c r="J16" s="100">
        <v>1377.45</v>
      </c>
      <c r="K16" s="100">
        <v>1424.66</v>
      </c>
      <c r="L16" s="100">
        <v>1469.68</v>
      </c>
      <c r="M16" s="100">
        <v>1512.56</v>
      </c>
      <c r="N16" s="100">
        <v>1553.57</v>
      </c>
      <c r="O16" s="100">
        <v>1592.83</v>
      </c>
      <c r="P16" s="100">
        <v>1630.54</v>
      </c>
      <c r="Q16" s="100">
        <v>1666.6399999999999</v>
      </c>
      <c r="R16" s="100">
        <v>1701.6899999999998</v>
      </c>
      <c r="S16" s="100">
        <v>1736.4599999999998</v>
      </c>
      <c r="T16" s="100">
        <v>1770.9699999999998</v>
      </c>
      <c r="U16" s="100">
        <v>1805.1799999999998</v>
      </c>
      <c r="V16" s="100">
        <v>1838.9099999999999</v>
      </c>
      <c r="W16" s="100">
        <v>1872.1</v>
      </c>
      <c r="X16" s="100">
        <v>1904.77</v>
      </c>
      <c r="Y16" s="100">
        <v>1937</v>
      </c>
      <c r="Z16" s="100">
        <v>1968.78</v>
      </c>
      <c r="AA16" s="100">
        <v>2000.16</v>
      </c>
      <c r="AB16" s="100">
        <v>2031.0400000000002</v>
      </c>
      <c r="AC16" s="100">
        <v>2061.34</v>
      </c>
      <c r="AD16" s="100">
        <v>2091.23</v>
      </c>
      <c r="AE16" s="100">
        <v>2120.62</v>
      </c>
      <c r="AF16" s="100">
        <v>2149.5499999999997</v>
      </c>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43"/>
    </row>
    <row r="17" spans="2:88" ht="51" x14ac:dyDescent="0.2">
      <c r="B17" s="70">
        <v>11</v>
      </c>
      <c r="C17" s="30" t="s">
        <v>203</v>
      </c>
      <c r="D17" s="31" t="s">
        <v>252</v>
      </c>
      <c r="E17" s="31" t="s">
        <v>205</v>
      </c>
      <c r="F17" s="31">
        <v>0</v>
      </c>
      <c r="H17" s="104">
        <v>0.56999999999999995</v>
      </c>
      <c r="I17" s="104">
        <v>0.59</v>
      </c>
      <c r="J17" s="104">
        <v>0.61</v>
      </c>
      <c r="K17" s="104">
        <v>0.62</v>
      </c>
      <c r="L17" s="104">
        <v>0.64</v>
      </c>
      <c r="M17" s="104">
        <v>0.65</v>
      </c>
      <c r="N17" s="104">
        <v>0.66</v>
      </c>
      <c r="O17" s="104">
        <v>0.67</v>
      </c>
      <c r="P17" s="104">
        <v>0.68</v>
      </c>
      <c r="Q17" s="104">
        <v>0.69</v>
      </c>
      <c r="R17" s="104">
        <v>0.7</v>
      </c>
      <c r="S17" s="104">
        <v>0.71</v>
      </c>
      <c r="T17" s="104">
        <v>0.72</v>
      </c>
      <c r="U17" s="104">
        <v>0.73</v>
      </c>
      <c r="V17" s="104">
        <v>0.73</v>
      </c>
      <c r="W17" s="104">
        <v>0.74</v>
      </c>
      <c r="X17" s="104">
        <v>0.75</v>
      </c>
      <c r="Y17" s="104">
        <v>0.76</v>
      </c>
      <c r="Z17" s="104">
        <v>0.76</v>
      </c>
      <c r="AA17" s="104">
        <v>0.77</v>
      </c>
      <c r="AB17" s="104">
        <v>0.78</v>
      </c>
      <c r="AC17" s="104">
        <v>0.79</v>
      </c>
      <c r="AD17" s="104">
        <v>0.79</v>
      </c>
      <c r="AE17" s="104">
        <v>0.8</v>
      </c>
      <c r="AF17" s="104">
        <v>0.81</v>
      </c>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row>
    <row r="18" spans="2:88" x14ac:dyDescent="0.2">
      <c r="C18" s="72"/>
      <c r="D18" s="73"/>
      <c r="E18" s="73"/>
      <c r="F18" s="72"/>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row>
    <row r="19" spans="2:88" x14ac:dyDescent="0.2"/>
    <row r="20" spans="2:88" x14ac:dyDescent="0.2"/>
    <row r="21" spans="2:88" ht="15" x14ac:dyDescent="0.25">
      <c r="B21" s="54" t="s">
        <v>334</v>
      </c>
      <c r="C21" s="26"/>
    </row>
    <row r="22" spans="2:88" x14ac:dyDescent="0.2">
      <c r="B22" s="26"/>
      <c r="C22" s="26"/>
    </row>
    <row r="23" spans="2:88" x14ac:dyDescent="0.2">
      <c r="B23" s="55"/>
      <c r="C23" s="26" t="s">
        <v>335</v>
      </c>
    </row>
    <row r="24" spans="2:88" x14ac:dyDescent="0.2">
      <c r="B24" s="26"/>
      <c r="C24" s="26"/>
    </row>
    <row r="25" spans="2:88" x14ac:dyDescent="0.2">
      <c r="B25" s="56"/>
      <c r="C25" s="26" t="s">
        <v>336</v>
      </c>
    </row>
    <row r="26" spans="2:88" x14ac:dyDescent="0.2"/>
    <row r="27" spans="2:88" x14ac:dyDescent="0.2"/>
    <row r="28" spans="2:88" x14ac:dyDescent="0.2"/>
    <row r="29" spans="2:88" s="26" customFormat="1" ht="15" x14ac:dyDescent="0.25">
      <c r="B29" s="144" t="s">
        <v>342</v>
      </c>
      <c r="C29" s="145"/>
      <c r="D29" s="145"/>
      <c r="E29" s="145"/>
      <c r="F29" s="145"/>
      <c r="G29" s="145"/>
      <c r="H29" s="145"/>
      <c r="I29" s="146"/>
    </row>
    <row r="30" spans="2:88" x14ac:dyDescent="0.2"/>
    <row r="31" spans="2:88" s="6" customFormat="1" ht="13.5" x14ac:dyDescent="0.2">
      <c r="B31" s="58" t="s">
        <v>332</v>
      </c>
      <c r="C31" s="147" t="s">
        <v>330</v>
      </c>
      <c r="D31" s="147"/>
      <c r="E31" s="147"/>
      <c r="F31" s="147"/>
      <c r="G31" s="147"/>
      <c r="H31" s="147"/>
      <c r="I31" s="147"/>
    </row>
    <row r="32" spans="2:88" s="6" customFormat="1" ht="59.65" customHeight="1" x14ac:dyDescent="0.2">
      <c r="B32" s="59">
        <v>1</v>
      </c>
      <c r="C32" s="135" t="s">
        <v>232</v>
      </c>
      <c r="D32" s="136"/>
      <c r="E32" s="136"/>
      <c r="F32" s="136"/>
      <c r="G32" s="136"/>
      <c r="H32" s="136"/>
      <c r="I32" s="136"/>
    </row>
    <row r="33" spans="2:9" s="6" customFormat="1" ht="54" customHeight="1" x14ac:dyDescent="0.2">
      <c r="B33" s="59">
        <v>2</v>
      </c>
      <c r="C33" s="135" t="s">
        <v>234</v>
      </c>
      <c r="D33" s="136"/>
      <c r="E33" s="136"/>
      <c r="F33" s="136"/>
      <c r="G33" s="136"/>
      <c r="H33" s="136"/>
      <c r="I33" s="136"/>
    </row>
    <row r="34" spans="2:9" s="6" customFormat="1" ht="58.15" customHeight="1" x14ac:dyDescent="0.2">
      <c r="B34" s="59">
        <v>3</v>
      </c>
      <c r="C34" s="135" t="s">
        <v>236</v>
      </c>
      <c r="D34" s="136"/>
      <c r="E34" s="136"/>
      <c r="F34" s="136"/>
      <c r="G34" s="136"/>
      <c r="H34" s="136"/>
      <c r="I34" s="136"/>
    </row>
    <row r="35" spans="2:9" s="6" customFormat="1" ht="61.15" customHeight="1" x14ac:dyDescent="0.2">
      <c r="B35" s="59">
        <v>4</v>
      </c>
      <c r="C35" s="135" t="s">
        <v>239</v>
      </c>
      <c r="D35" s="136"/>
      <c r="E35" s="136"/>
      <c r="F35" s="136"/>
      <c r="G35" s="136"/>
      <c r="H35" s="136"/>
      <c r="I35" s="136"/>
    </row>
    <row r="36" spans="2:9" s="6" customFormat="1" ht="58.5" customHeight="1" x14ac:dyDescent="0.2">
      <c r="B36" s="59">
        <v>5</v>
      </c>
      <c r="C36" s="135" t="s">
        <v>241</v>
      </c>
      <c r="D36" s="136"/>
      <c r="E36" s="136"/>
      <c r="F36" s="136"/>
      <c r="G36" s="136"/>
      <c r="H36" s="136"/>
      <c r="I36" s="136"/>
    </row>
    <row r="37" spans="2:9" s="6" customFormat="1" ht="75.400000000000006" customHeight="1" x14ac:dyDescent="0.2">
      <c r="B37" s="59">
        <v>6</v>
      </c>
      <c r="C37" s="135" t="s">
        <v>243</v>
      </c>
      <c r="D37" s="136"/>
      <c r="E37" s="136"/>
      <c r="F37" s="136"/>
      <c r="G37" s="136"/>
      <c r="H37" s="136"/>
      <c r="I37" s="136"/>
    </row>
    <row r="38" spans="2:9" s="6" customFormat="1" ht="61.5" customHeight="1" x14ac:dyDescent="0.2">
      <c r="B38" s="59">
        <v>7</v>
      </c>
      <c r="C38" s="135" t="s">
        <v>245</v>
      </c>
      <c r="D38" s="136"/>
      <c r="E38" s="136"/>
      <c r="F38" s="136"/>
      <c r="G38" s="136"/>
      <c r="H38" s="136"/>
      <c r="I38" s="136"/>
    </row>
    <row r="39" spans="2:9" s="6" customFormat="1" ht="75.400000000000006" customHeight="1" x14ac:dyDescent="0.2">
      <c r="B39" s="59">
        <v>8</v>
      </c>
      <c r="C39" s="135" t="s">
        <v>247</v>
      </c>
      <c r="D39" s="136"/>
      <c r="E39" s="136"/>
      <c r="F39" s="136"/>
      <c r="G39" s="136"/>
      <c r="H39" s="136"/>
      <c r="I39" s="136"/>
    </row>
    <row r="40" spans="2:9" s="6" customFormat="1" ht="66" customHeight="1" x14ac:dyDescent="0.2">
      <c r="B40" s="59">
        <v>9</v>
      </c>
      <c r="C40" s="135" t="s">
        <v>249</v>
      </c>
      <c r="D40" s="136"/>
      <c r="E40" s="136"/>
      <c r="F40" s="136"/>
      <c r="G40" s="136"/>
      <c r="H40" s="136"/>
      <c r="I40" s="136"/>
    </row>
    <row r="41" spans="2:9" s="6" customFormat="1" ht="54.4" customHeight="1" x14ac:dyDescent="0.2">
      <c r="B41" s="59">
        <v>10</v>
      </c>
      <c r="C41" s="135" t="s">
        <v>251</v>
      </c>
      <c r="D41" s="136"/>
      <c r="E41" s="136"/>
      <c r="F41" s="136"/>
      <c r="G41" s="136"/>
      <c r="H41" s="136"/>
      <c r="I41" s="136"/>
    </row>
    <row r="42" spans="2:9" s="6" customFormat="1" ht="57.4" customHeight="1" x14ac:dyDescent="0.2">
      <c r="B42" s="59">
        <v>11</v>
      </c>
      <c r="C42" s="135" t="s">
        <v>253</v>
      </c>
      <c r="D42" s="136"/>
      <c r="E42" s="136"/>
      <c r="F42" s="136"/>
      <c r="G42" s="136"/>
      <c r="H42" s="136"/>
      <c r="I42" s="136"/>
    </row>
    <row r="43" spans="2:9" x14ac:dyDescent="0.2"/>
    <row r="44" spans="2:9" x14ac:dyDescent="0.2"/>
    <row r="45" spans="2:9" x14ac:dyDescent="0.2"/>
    <row r="46" spans="2:9" x14ac:dyDescent="0.2"/>
    <row r="47" spans="2:9" x14ac:dyDescent="0.2"/>
    <row r="48" spans="2: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sheetData>
  <mergeCells count="20">
    <mergeCell ref="B1:F1"/>
    <mergeCell ref="B3:C3"/>
    <mergeCell ref="B4:C4"/>
    <mergeCell ref="D3:F3"/>
    <mergeCell ref="D4:F4"/>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7362"/>
  </sheetPr>
  <dimension ref="A1:DE55"/>
  <sheetViews>
    <sheetView showGridLines="0" zoomScaleNormal="100" workbookViewId="0">
      <pane xSplit="6" ySplit="6" topLeftCell="G7" activePane="bottomRight" state="frozen"/>
      <selection activeCell="K9" sqref="K9"/>
      <selection pane="topRight" activeCell="K9" sqref="K9"/>
      <selection pane="bottomLeft" activeCell="K9" sqref="K9"/>
      <selection pane="bottomRight" activeCell="B2" sqref="B2"/>
    </sheetView>
  </sheetViews>
  <sheetFormatPr defaultColWidth="0" defaultRowHeight="14.25" zeroHeight="1" x14ac:dyDescent="0.2"/>
  <cols>
    <col min="1" max="1" width="3" customWidth="1"/>
    <col min="2" max="2" width="4.125" customWidth="1"/>
    <col min="3" max="3" width="70.625" customWidth="1"/>
    <col min="4" max="4" width="16.625" customWidth="1"/>
    <col min="5" max="5" width="14.625" customWidth="1"/>
    <col min="6" max="6" width="5.625" customWidth="1"/>
    <col min="7" max="7" width="2.75" customWidth="1"/>
    <col min="8" max="32" width="8.75" customWidth="1"/>
    <col min="33" max="91" width="8.75" hidden="1" customWidth="1"/>
    <col min="92" max="109" width="8.75" customWidth="1"/>
    <col min="110" max="16384" width="8.75" hidden="1"/>
  </cols>
  <sheetData>
    <row r="1" spans="1:91" ht="22.5" customHeight="1" x14ac:dyDescent="0.2">
      <c r="A1" s="26"/>
      <c r="B1" s="128" t="s">
        <v>254</v>
      </c>
      <c r="C1" s="128"/>
      <c r="D1" s="128"/>
      <c r="E1" s="128"/>
      <c r="F1" s="128"/>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91"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91" ht="17.25" thickBot="1" x14ac:dyDescent="0.25">
      <c r="A3" s="27"/>
      <c r="B3" s="140" t="s">
        <v>2</v>
      </c>
      <c r="C3" s="141"/>
      <c r="D3" s="150" t="str">
        <f>'Cover sheet'!C5</f>
        <v>Yorkshire Water</v>
      </c>
      <c r="E3" s="151"/>
      <c r="F3" s="152"/>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91" ht="17.25" thickBot="1" x14ac:dyDescent="0.25">
      <c r="A4" s="27"/>
      <c r="B4" s="140" t="s">
        <v>328</v>
      </c>
      <c r="C4" s="141"/>
      <c r="D4" s="150" t="str">
        <f>'Cover sheet'!C6</f>
        <v>Grid SWZ</v>
      </c>
      <c r="E4" s="151"/>
      <c r="F4" s="152"/>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91" ht="16.5" thickBot="1" x14ac:dyDescent="0.35">
      <c r="A5" s="27"/>
      <c r="B5" s="27"/>
      <c r="C5" s="29"/>
      <c r="D5" s="29"/>
      <c r="E5" s="27"/>
      <c r="F5" s="27"/>
      <c r="G5" s="44"/>
      <c r="H5" s="154" t="s">
        <v>56</v>
      </c>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43" t="s">
        <v>57</v>
      </c>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row>
    <row r="6" spans="1:91" ht="15" thickBot="1" x14ac:dyDescent="0.25">
      <c r="A6" s="26"/>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91" ht="51" x14ac:dyDescent="0.2">
      <c r="B7" s="70">
        <v>1</v>
      </c>
      <c r="C7" s="35" t="s">
        <v>208</v>
      </c>
      <c r="D7" s="36" t="s">
        <v>255</v>
      </c>
      <c r="E7" s="36" t="s">
        <v>45</v>
      </c>
      <c r="F7" s="36">
        <v>2</v>
      </c>
      <c r="H7" s="100">
        <v>1199.23</v>
      </c>
      <c r="I7" s="100">
        <v>1190.67</v>
      </c>
      <c r="J7" s="100">
        <v>1182.69</v>
      </c>
      <c r="K7" s="100">
        <v>1175.1199999999999</v>
      </c>
      <c r="L7" s="100">
        <v>1168.21</v>
      </c>
      <c r="M7" s="100">
        <v>1162.58</v>
      </c>
      <c r="N7" s="100">
        <v>1157.3699999999999</v>
      </c>
      <c r="O7" s="100">
        <v>1152.46</v>
      </c>
      <c r="P7" s="100">
        <v>1147.8499999999999</v>
      </c>
      <c r="Q7" s="100">
        <v>1143.3699999999999</v>
      </c>
      <c r="R7" s="100">
        <v>1139.04</v>
      </c>
      <c r="S7" s="100">
        <v>1134.6600000000001</v>
      </c>
      <c r="T7" s="100">
        <v>1130.1400000000001</v>
      </c>
      <c r="U7" s="100">
        <v>1125.58</v>
      </c>
      <c r="V7" s="100">
        <v>1120.94</v>
      </c>
      <c r="W7" s="100">
        <v>1116.06</v>
      </c>
      <c r="X7" s="100">
        <v>1111.1400000000001</v>
      </c>
      <c r="Y7" s="100">
        <v>1105.78</v>
      </c>
      <c r="Z7" s="100">
        <v>1100.33</v>
      </c>
      <c r="AA7" s="100">
        <v>1095.8499999999999</v>
      </c>
      <c r="AB7" s="100">
        <v>1097.01</v>
      </c>
      <c r="AC7" s="100">
        <v>1097.96</v>
      </c>
      <c r="AD7" s="100">
        <v>1098.67</v>
      </c>
      <c r="AE7" s="100">
        <v>1099.24</v>
      </c>
      <c r="AF7" s="100">
        <v>1099.68</v>
      </c>
      <c r="AG7" s="39">
        <v>0</v>
      </c>
      <c r="AH7" s="39">
        <v>0</v>
      </c>
      <c r="AI7" s="39">
        <v>0</v>
      </c>
      <c r="AJ7" s="39">
        <v>0</v>
      </c>
      <c r="AK7" s="39">
        <v>0</v>
      </c>
      <c r="AL7" s="39">
        <v>0</v>
      </c>
      <c r="AM7" s="39">
        <v>0</v>
      </c>
      <c r="AN7" s="39">
        <v>0</v>
      </c>
      <c r="AO7" s="39">
        <v>0</v>
      </c>
      <c r="AP7" s="39">
        <v>0</v>
      </c>
      <c r="AQ7" s="39">
        <v>0</v>
      </c>
      <c r="AR7" s="39">
        <v>0</v>
      </c>
      <c r="AS7" s="39">
        <v>0</v>
      </c>
      <c r="AT7" s="39">
        <v>0</v>
      </c>
      <c r="AU7" s="39">
        <v>0</v>
      </c>
      <c r="AV7" s="39">
        <v>0</v>
      </c>
      <c r="AW7" s="39">
        <v>0</v>
      </c>
      <c r="AX7" s="39">
        <v>0</v>
      </c>
      <c r="AY7" s="39">
        <v>0</v>
      </c>
      <c r="AZ7" s="39">
        <v>0</v>
      </c>
      <c r="BA7" s="39">
        <v>0</v>
      </c>
      <c r="BB7" s="39">
        <v>0</v>
      </c>
      <c r="BC7" s="39">
        <v>0</v>
      </c>
      <c r="BD7" s="39">
        <v>0</v>
      </c>
      <c r="BE7" s="39">
        <v>0</v>
      </c>
      <c r="BF7" s="39">
        <v>0</v>
      </c>
      <c r="BG7" s="39">
        <v>0</v>
      </c>
      <c r="BH7" s="39">
        <v>0</v>
      </c>
      <c r="BI7" s="39">
        <v>0</v>
      </c>
      <c r="BJ7" s="39">
        <v>0</v>
      </c>
      <c r="BK7" s="39">
        <v>0</v>
      </c>
      <c r="BL7" s="39">
        <v>0</v>
      </c>
      <c r="BM7" s="39">
        <v>0</v>
      </c>
      <c r="BN7" s="39">
        <v>0</v>
      </c>
      <c r="BO7" s="39">
        <v>0</v>
      </c>
      <c r="BP7" s="39">
        <v>0</v>
      </c>
      <c r="BQ7" s="39">
        <v>0</v>
      </c>
      <c r="BR7" s="39">
        <v>0</v>
      </c>
      <c r="BS7" s="39">
        <v>0</v>
      </c>
      <c r="BT7" s="39">
        <v>0</v>
      </c>
      <c r="BU7" s="39">
        <v>0</v>
      </c>
      <c r="BV7" s="39">
        <v>0</v>
      </c>
      <c r="BW7" s="39">
        <v>0</v>
      </c>
      <c r="BX7" s="39">
        <v>0</v>
      </c>
      <c r="BY7" s="39">
        <v>0</v>
      </c>
      <c r="BZ7" s="39">
        <v>0</v>
      </c>
      <c r="CA7" s="39">
        <v>0</v>
      </c>
      <c r="CB7" s="39">
        <v>0</v>
      </c>
      <c r="CC7" s="39">
        <v>0</v>
      </c>
      <c r="CD7" s="39">
        <v>0</v>
      </c>
      <c r="CE7" s="39">
        <v>0</v>
      </c>
      <c r="CF7" s="39">
        <v>0</v>
      </c>
      <c r="CG7" s="39">
        <v>0</v>
      </c>
      <c r="CH7" s="39">
        <v>0</v>
      </c>
      <c r="CI7" s="39">
        <v>0</v>
      </c>
      <c r="CJ7" s="40">
        <v>0</v>
      </c>
      <c r="CK7">
        <v>0</v>
      </c>
      <c r="CL7">
        <v>0</v>
      </c>
      <c r="CM7">
        <v>0</v>
      </c>
    </row>
    <row r="8" spans="1:91" ht="51" x14ac:dyDescent="0.2">
      <c r="B8" s="70">
        <f>B7+1</f>
        <v>2</v>
      </c>
      <c r="C8" s="30" t="s">
        <v>211</v>
      </c>
      <c r="D8" s="31" t="s">
        <v>257</v>
      </c>
      <c r="E8" s="31" t="s">
        <v>45</v>
      </c>
      <c r="F8" s="31">
        <v>2</v>
      </c>
      <c r="H8" s="100">
        <v>1313.4</v>
      </c>
      <c r="I8" s="100">
        <v>1311.04</v>
      </c>
      <c r="J8" s="100">
        <v>1308.68</v>
      </c>
      <c r="K8" s="100">
        <v>1306.82</v>
      </c>
      <c r="L8" s="100">
        <v>1304.46</v>
      </c>
      <c r="M8" s="100">
        <v>1310.53</v>
      </c>
      <c r="N8" s="100">
        <v>1304.1600000000001</v>
      </c>
      <c r="O8" s="100">
        <v>1297.79</v>
      </c>
      <c r="P8" s="100">
        <v>1291.4100000000001</v>
      </c>
      <c r="Q8" s="100">
        <v>1285.04</v>
      </c>
      <c r="R8" s="100">
        <v>1278.67</v>
      </c>
      <c r="S8" s="100">
        <v>1272.3</v>
      </c>
      <c r="T8" s="100">
        <v>1265.92</v>
      </c>
      <c r="U8" s="100">
        <v>1259.55</v>
      </c>
      <c r="V8" s="100">
        <v>1253.18</v>
      </c>
      <c r="W8" s="100">
        <v>1246.8</v>
      </c>
      <c r="X8" s="100">
        <v>1240.43</v>
      </c>
      <c r="Y8" s="100">
        <v>1238.97</v>
      </c>
      <c r="Z8" s="100">
        <v>1237.51</v>
      </c>
      <c r="AA8" s="100">
        <v>1236.05</v>
      </c>
      <c r="AB8" s="100">
        <v>1234.5999999999999</v>
      </c>
      <c r="AC8" s="100">
        <v>1233.1400000000001</v>
      </c>
      <c r="AD8" s="100">
        <v>1231.68</v>
      </c>
      <c r="AE8" s="100">
        <v>1230.22</v>
      </c>
      <c r="AF8" s="100">
        <v>1228.76</v>
      </c>
      <c r="AG8" s="43">
        <v>0</v>
      </c>
      <c r="AH8" s="43">
        <v>0</v>
      </c>
      <c r="AI8" s="43">
        <v>0</v>
      </c>
      <c r="AJ8" s="43">
        <v>0</v>
      </c>
      <c r="AK8" s="43">
        <v>0</v>
      </c>
      <c r="AL8" s="43">
        <v>0</v>
      </c>
      <c r="AM8" s="43">
        <v>0</v>
      </c>
      <c r="AN8" s="43">
        <v>0</v>
      </c>
      <c r="AO8" s="43">
        <v>0</v>
      </c>
      <c r="AP8" s="43">
        <v>0</v>
      </c>
      <c r="AQ8" s="43">
        <v>0</v>
      </c>
      <c r="AR8" s="43">
        <v>0</v>
      </c>
      <c r="AS8" s="43">
        <v>0</v>
      </c>
      <c r="AT8" s="43">
        <v>0</v>
      </c>
      <c r="AU8" s="43">
        <v>0</v>
      </c>
      <c r="AV8" s="43">
        <v>0</v>
      </c>
      <c r="AW8" s="43">
        <v>0</v>
      </c>
      <c r="AX8" s="43">
        <v>0</v>
      </c>
      <c r="AY8" s="43">
        <v>0</v>
      </c>
      <c r="AZ8" s="43">
        <v>0</v>
      </c>
      <c r="BA8" s="43">
        <v>0</v>
      </c>
      <c r="BB8" s="43">
        <v>0</v>
      </c>
      <c r="BC8" s="43">
        <v>0</v>
      </c>
      <c r="BD8" s="43">
        <v>0</v>
      </c>
      <c r="BE8" s="43">
        <v>0</v>
      </c>
      <c r="BF8" s="43">
        <v>0</v>
      </c>
      <c r="BG8" s="43">
        <v>0</v>
      </c>
      <c r="BH8" s="43">
        <v>0</v>
      </c>
      <c r="BI8" s="43">
        <v>0</v>
      </c>
      <c r="BJ8" s="43">
        <v>0</v>
      </c>
      <c r="BK8" s="43">
        <v>0</v>
      </c>
      <c r="BL8" s="43">
        <v>0</v>
      </c>
      <c r="BM8" s="43">
        <v>0</v>
      </c>
      <c r="BN8" s="43">
        <v>0</v>
      </c>
      <c r="BO8" s="43">
        <v>0</v>
      </c>
      <c r="BP8" s="43">
        <v>0</v>
      </c>
      <c r="BQ8" s="43">
        <v>0</v>
      </c>
      <c r="BR8" s="43">
        <v>0</v>
      </c>
      <c r="BS8" s="43">
        <v>0</v>
      </c>
      <c r="BT8" s="43">
        <v>0</v>
      </c>
      <c r="BU8" s="43">
        <v>0</v>
      </c>
      <c r="BV8" s="43">
        <v>0</v>
      </c>
      <c r="BW8" s="43">
        <v>0</v>
      </c>
      <c r="BX8" s="43">
        <v>0</v>
      </c>
      <c r="BY8" s="43">
        <v>0</v>
      </c>
      <c r="BZ8" s="43">
        <v>0</v>
      </c>
      <c r="CA8" s="43">
        <v>0</v>
      </c>
      <c r="CB8" s="43">
        <v>0</v>
      </c>
      <c r="CC8" s="43">
        <v>0</v>
      </c>
      <c r="CD8" s="43">
        <v>0</v>
      </c>
      <c r="CE8" s="43">
        <v>0</v>
      </c>
      <c r="CF8" s="43">
        <v>0</v>
      </c>
      <c r="CG8" s="43">
        <v>0</v>
      </c>
      <c r="CH8" s="43">
        <v>0</v>
      </c>
      <c r="CI8" s="43">
        <v>0</v>
      </c>
      <c r="CJ8" s="43">
        <v>0</v>
      </c>
      <c r="CK8">
        <v>0</v>
      </c>
      <c r="CL8">
        <v>0</v>
      </c>
      <c r="CM8">
        <v>0</v>
      </c>
    </row>
    <row r="9" spans="1:91" ht="51" x14ac:dyDescent="0.2">
      <c r="B9" s="70">
        <f t="shared" ref="B9:B11" si="0">B8+1</f>
        <v>3</v>
      </c>
      <c r="C9" s="30" t="s">
        <v>214</v>
      </c>
      <c r="D9" s="31" t="s">
        <v>259</v>
      </c>
      <c r="E9" s="31" t="s">
        <v>45</v>
      </c>
      <c r="F9" s="31">
        <v>2</v>
      </c>
      <c r="H9" s="100">
        <v>1364.72</v>
      </c>
      <c r="I9" s="100">
        <v>1362.28</v>
      </c>
      <c r="J9" s="100">
        <v>1359.84</v>
      </c>
      <c r="K9" s="100">
        <v>1357.9</v>
      </c>
      <c r="L9" s="100">
        <v>1355.46</v>
      </c>
      <c r="M9" s="100">
        <v>1361.45</v>
      </c>
      <c r="N9" s="100">
        <v>1354.86</v>
      </c>
      <c r="O9" s="100">
        <v>1348.28</v>
      </c>
      <c r="P9" s="100">
        <v>1341.68</v>
      </c>
      <c r="Q9" s="100">
        <v>1335.1</v>
      </c>
      <c r="R9" s="100">
        <v>1328.51</v>
      </c>
      <c r="S9" s="100">
        <v>1321.92</v>
      </c>
      <c r="T9" s="100">
        <v>1315.33</v>
      </c>
      <c r="U9" s="100">
        <v>1308.74</v>
      </c>
      <c r="V9" s="100">
        <v>1302.1600000000001</v>
      </c>
      <c r="W9" s="100">
        <v>1295.56</v>
      </c>
      <c r="X9" s="100">
        <v>1288.97</v>
      </c>
      <c r="Y9" s="100">
        <v>1287.46</v>
      </c>
      <c r="Z9" s="100">
        <v>1285.95</v>
      </c>
      <c r="AA9" s="100">
        <v>1284.44</v>
      </c>
      <c r="AB9" s="100">
        <v>1282.95</v>
      </c>
      <c r="AC9" s="100">
        <v>1281.44</v>
      </c>
      <c r="AD9" s="100">
        <v>1279.93</v>
      </c>
      <c r="AE9" s="100">
        <v>1278.42</v>
      </c>
      <c r="AF9" s="100">
        <v>1276.9100000000001</v>
      </c>
      <c r="AG9" s="43">
        <v>0</v>
      </c>
      <c r="AH9" s="43">
        <v>0</v>
      </c>
      <c r="AI9" s="43">
        <v>0</v>
      </c>
      <c r="AJ9" s="43">
        <v>0</v>
      </c>
      <c r="AK9" s="43">
        <v>0</v>
      </c>
      <c r="AL9" s="43">
        <v>0</v>
      </c>
      <c r="AM9" s="43">
        <v>0</v>
      </c>
      <c r="AN9" s="43">
        <v>0</v>
      </c>
      <c r="AO9" s="43">
        <v>0</v>
      </c>
      <c r="AP9" s="43">
        <v>0</v>
      </c>
      <c r="AQ9" s="43">
        <v>0</v>
      </c>
      <c r="AR9" s="43">
        <v>0</v>
      </c>
      <c r="AS9" s="43">
        <v>0</v>
      </c>
      <c r="AT9" s="43">
        <v>0</v>
      </c>
      <c r="AU9" s="43">
        <v>0</v>
      </c>
      <c r="AV9" s="43">
        <v>0</v>
      </c>
      <c r="AW9" s="43">
        <v>0</v>
      </c>
      <c r="AX9" s="43">
        <v>0</v>
      </c>
      <c r="AY9" s="43">
        <v>0</v>
      </c>
      <c r="AZ9" s="43">
        <v>0</v>
      </c>
      <c r="BA9" s="43">
        <v>0</v>
      </c>
      <c r="BB9" s="43">
        <v>0</v>
      </c>
      <c r="BC9" s="43">
        <v>0</v>
      </c>
      <c r="BD9" s="43">
        <v>0</v>
      </c>
      <c r="BE9" s="43">
        <v>0</v>
      </c>
      <c r="BF9" s="43">
        <v>0</v>
      </c>
      <c r="BG9" s="43">
        <v>0</v>
      </c>
      <c r="BH9" s="43">
        <v>0</v>
      </c>
      <c r="BI9" s="43">
        <v>0</v>
      </c>
      <c r="BJ9" s="43">
        <v>0</v>
      </c>
      <c r="BK9" s="43">
        <v>0</v>
      </c>
      <c r="BL9" s="43">
        <v>0</v>
      </c>
      <c r="BM9" s="43">
        <v>0</v>
      </c>
      <c r="BN9" s="43">
        <v>0</v>
      </c>
      <c r="BO9" s="43">
        <v>0</v>
      </c>
      <c r="BP9" s="43">
        <v>0</v>
      </c>
      <c r="BQ9" s="43">
        <v>0</v>
      </c>
      <c r="BR9" s="43">
        <v>0</v>
      </c>
      <c r="BS9" s="43">
        <v>0</v>
      </c>
      <c r="BT9" s="43">
        <v>0</v>
      </c>
      <c r="BU9" s="43">
        <v>0</v>
      </c>
      <c r="BV9" s="43">
        <v>0</v>
      </c>
      <c r="BW9" s="43">
        <v>0</v>
      </c>
      <c r="BX9" s="43">
        <v>0</v>
      </c>
      <c r="BY9" s="43">
        <v>0</v>
      </c>
      <c r="BZ9" s="43">
        <v>0</v>
      </c>
      <c r="CA9" s="43">
        <v>0</v>
      </c>
      <c r="CB9" s="43">
        <v>0</v>
      </c>
      <c r="CC9" s="43">
        <v>0</v>
      </c>
      <c r="CD9" s="43">
        <v>0</v>
      </c>
      <c r="CE9" s="43">
        <v>0</v>
      </c>
      <c r="CF9" s="43">
        <v>0</v>
      </c>
      <c r="CG9" s="43">
        <v>0</v>
      </c>
      <c r="CH9" s="43">
        <v>0</v>
      </c>
      <c r="CI9" s="43">
        <v>0</v>
      </c>
      <c r="CJ9" s="43">
        <v>0</v>
      </c>
      <c r="CK9">
        <v>0</v>
      </c>
      <c r="CL9">
        <v>0</v>
      </c>
      <c r="CM9">
        <v>0</v>
      </c>
    </row>
    <row r="10" spans="1:91" ht="51" x14ac:dyDescent="0.2">
      <c r="B10" s="70">
        <f t="shared" si="0"/>
        <v>4</v>
      </c>
      <c r="C10" s="30" t="s">
        <v>217</v>
      </c>
      <c r="D10" s="31" t="s">
        <v>261</v>
      </c>
      <c r="E10" s="31" t="s">
        <v>45</v>
      </c>
      <c r="F10" s="31">
        <v>2</v>
      </c>
      <c r="H10" s="100">
        <v>70.97</v>
      </c>
      <c r="I10" s="100">
        <v>69.95</v>
      </c>
      <c r="J10" s="100">
        <v>68.930000000000007</v>
      </c>
      <c r="K10" s="100">
        <v>67.900000000000006</v>
      </c>
      <c r="L10" s="100">
        <v>66.88</v>
      </c>
      <c r="M10" s="100">
        <v>65.86</v>
      </c>
      <c r="N10" s="100">
        <v>65.5</v>
      </c>
      <c r="O10" s="100">
        <v>65.14</v>
      </c>
      <c r="P10" s="100">
        <v>64.790000000000006</v>
      </c>
      <c r="Q10" s="100">
        <v>64.430000000000007</v>
      </c>
      <c r="R10" s="100">
        <v>64.069999999999993</v>
      </c>
      <c r="S10" s="100">
        <v>64.069999999999993</v>
      </c>
      <c r="T10" s="100">
        <v>64.069999999999993</v>
      </c>
      <c r="U10" s="100">
        <v>64.069999999999993</v>
      </c>
      <c r="V10" s="100">
        <v>64.069999999999993</v>
      </c>
      <c r="W10" s="100">
        <v>64.069999999999993</v>
      </c>
      <c r="X10" s="100">
        <v>64.069999999999993</v>
      </c>
      <c r="Y10" s="100">
        <v>64.069999999999993</v>
      </c>
      <c r="Z10" s="100">
        <v>64.069999999999993</v>
      </c>
      <c r="AA10" s="100">
        <v>64.069999999999993</v>
      </c>
      <c r="AB10" s="100">
        <v>64.069999999999993</v>
      </c>
      <c r="AC10" s="100">
        <v>64.069999999999993</v>
      </c>
      <c r="AD10" s="100">
        <v>64.069999999999993</v>
      </c>
      <c r="AE10" s="100">
        <v>64.069999999999993</v>
      </c>
      <c r="AF10" s="100">
        <v>64.069999999999993</v>
      </c>
      <c r="AG10" s="43">
        <v>0</v>
      </c>
      <c r="AH10" s="43">
        <v>0</v>
      </c>
      <c r="AI10" s="43">
        <v>0</v>
      </c>
      <c r="AJ10" s="43">
        <v>0</v>
      </c>
      <c r="AK10" s="43">
        <v>0</v>
      </c>
      <c r="AL10" s="43">
        <v>0</v>
      </c>
      <c r="AM10" s="43">
        <v>0</v>
      </c>
      <c r="AN10" s="43">
        <v>0</v>
      </c>
      <c r="AO10" s="43">
        <v>0</v>
      </c>
      <c r="AP10" s="43">
        <v>0</v>
      </c>
      <c r="AQ10" s="43">
        <v>0</v>
      </c>
      <c r="AR10" s="43">
        <v>0</v>
      </c>
      <c r="AS10" s="43">
        <v>0</v>
      </c>
      <c r="AT10" s="43">
        <v>0</v>
      </c>
      <c r="AU10" s="43">
        <v>0</v>
      </c>
      <c r="AV10" s="43">
        <v>0</v>
      </c>
      <c r="AW10" s="43">
        <v>0</v>
      </c>
      <c r="AX10" s="43">
        <v>0</v>
      </c>
      <c r="AY10" s="43">
        <v>0</v>
      </c>
      <c r="AZ10" s="43">
        <v>0</v>
      </c>
      <c r="BA10" s="43">
        <v>0</v>
      </c>
      <c r="BB10" s="43">
        <v>0</v>
      </c>
      <c r="BC10" s="43">
        <v>0</v>
      </c>
      <c r="BD10" s="43">
        <v>0</v>
      </c>
      <c r="BE10" s="43">
        <v>0</v>
      </c>
      <c r="BF10" s="43">
        <v>0</v>
      </c>
      <c r="BG10" s="43">
        <v>0</v>
      </c>
      <c r="BH10" s="43">
        <v>0</v>
      </c>
      <c r="BI10" s="43">
        <v>0</v>
      </c>
      <c r="BJ10" s="43">
        <v>0</v>
      </c>
      <c r="BK10" s="43">
        <v>0</v>
      </c>
      <c r="BL10" s="43">
        <v>0</v>
      </c>
      <c r="BM10" s="43">
        <v>0</v>
      </c>
      <c r="BN10" s="43">
        <v>0</v>
      </c>
      <c r="BO10" s="43">
        <v>0</v>
      </c>
      <c r="BP10" s="43">
        <v>0</v>
      </c>
      <c r="BQ10" s="43">
        <v>0</v>
      </c>
      <c r="BR10" s="43">
        <v>0</v>
      </c>
      <c r="BS10" s="43">
        <v>0</v>
      </c>
      <c r="BT10" s="43">
        <v>0</v>
      </c>
      <c r="BU10" s="43">
        <v>0</v>
      </c>
      <c r="BV10" s="43">
        <v>0</v>
      </c>
      <c r="BW10" s="43">
        <v>0</v>
      </c>
      <c r="BX10" s="43">
        <v>0</v>
      </c>
      <c r="BY10" s="43">
        <v>0</v>
      </c>
      <c r="BZ10" s="43">
        <v>0</v>
      </c>
      <c r="CA10" s="43">
        <v>0</v>
      </c>
      <c r="CB10" s="43">
        <v>0</v>
      </c>
      <c r="CC10" s="43">
        <v>0</v>
      </c>
      <c r="CD10" s="43">
        <v>0</v>
      </c>
      <c r="CE10" s="43">
        <v>0</v>
      </c>
      <c r="CF10" s="43">
        <v>0</v>
      </c>
      <c r="CG10" s="43">
        <v>0</v>
      </c>
      <c r="CH10" s="43">
        <v>0</v>
      </c>
      <c r="CI10" s="43">
        <v>0</v>
      </c>
      <c r="CJ10" s="43">
        <v>0</v>
      </c>
      <c r="CK10">
        <v>0</v>
      </c>
      <c r="CL10">
        <v>0</v>
      </c>
      <c r="CM10">
        <v>0</v>
      </c>
    </row>
    <row r="11" spans="1:91" ht="51" x14ac:dyDescent="0.2">
      <c r="B11" s="70">
        <f t="shared" si="0"/>
        <v>5</v>
      </c>
      <c r="C11" s="30" t="s">
        <v>220</v>
      </c>
      <c r="D11" s="31" t="s">
        <v>262</v>
      </c>
      <c r="E11" s="31" t="s">
        <v>45</v>
      </c>
      <c r="F11" s="31">
        <v>2</v>
      </c>
      <c r="H11" s="102">
        <v>94.52</v>
      </c>
      <c r="I11" s="102">
        <v>101.67</v>
      </c>
      <c r="J11" s="102">
        <v>108.22</v>
      </c>
      <c r="K11" s="102">
        <v>114.88</v>
      </c>
      <c r="L11" s="102">
        <v>120.37</v>
      </c>
      <c r="M11" s="102">
        <v>133.01</v>
      </c>
      <c r="N11" s="102">
        <v>131.99</v>
      </c>
      <c r="O11" s="102">
        <v>130.66999999999999</v>
      </c>
      <c r="P11" s="102">
        <v>129.04</v>
      </c>
      <c r="Q11" s="102">
        <v>127.3</v>
      </c>
      <c r="R11" s="102">
        <v>125.4</v>
      </c>
      <c r="S11" s="102">
        <v>123.19</v>
      </c>
      <c r="T11" s="102">
        <v>121.12</v>
      </c>
      <c r="U11" s="102">
        <v>119.09</v>
      </c>
      <c r="V11" s="102">
        <v>117.15</v>
      </c>
      <c r="W11" s="102">
        <v>115.43</v>
      </c>
      <c r="X11" s="102">
        <v>113.76</v>
      </c>
      <c r="Y11" s="102">
        <v>117.61</v>
      </c>
      <c r="Z11" s="102">
        <v>121.55</v>
      </c>
      <c r="AA11" s="102">
        <v>124.52</v>
      </c>
      <c r="AB11" s="102">
        <v>121.87</v>
      </c>
      <c r="AC11" s="102">
        <v>119.41</v>
      </c>
      <c r="AD11" s="102">
        <v>117.19</v>
      </c>
      <c r="AE11" s="102">
        <v>115.11</v>
      </c>
      <c r="AF11" s="102">
        <v>113.16</v>
      </c>
      <c r="AG11" s="43">
        <v>0</v>
      </c>
      <c r="AH11" s="43">
        <v>0</v>
      </c>
      <c r="AI11" s="43">
        <v>0</v>
      </c>
      <c r="AJ11" s="43">
        <v>0</v>
      </c>
      <c r="AK11" s="43">
        <v>0</v>
      </c>
      <c r="AL11" s="43">
        <v>0</v>
      </c>
      <c r="AM11" s="43">
        <v>0</v>
      </c>
      <c r="AN11" s="43">
        <v>0</v>
      </c>
      <c r="AO11" s="43">
        <v>0</v>
      </c>
      <c r="AP11" s="43">
        <v>0</v>
      </c>
      <c r="AQ11" s="43">
        <v>0</v>
      </c>
      <c r="AR11" s="43">
        <v>0</v>
      </c>
      <c r="AS11" s="43">
        <v>0</v>
      </c>
      <c r="AT11" s="43">
        <v>0</v>
      </c>
      <c r="AU11" s="43">
        <v>0</v>
      </c>
      <c r="AV11" s="43">
        <v>0</v>
      </c>
      <c r="AW11" s="43">
        <v>0</v>
      </c>
      <c r="AX11" s="43">
        <v>0</v>
      </c>
      <c r="AY11" s="43">
        <v>0</v>
      </c>
      <c r="AZ11" s="43">
        <v>0</v>
      </c>
      <c r="BA11" s="43">
        <v>0</v>
      </c>
      <c r="BB11" s="43">
        <v>0</v>
      </c>
      <c r="BC11" s="43">
        <v>0</v>
      </c>
      <c r="BD11" s="43">
        <v>0</v>
      </c>
      <c r="BE11" s="43">
        <v>0</v>
      </c>
      <c r="BF11" s="43">
        <v>0</v>
      </c>
      <c r="BG11" s="43">
        <v>0</v>
      </c>
      <c r="BH11" s="43">
        <v>0</v>
      </c>
      <c r="BI11" s="43">
        <v>0</v>
      </c>
      <c r="BJ11" s="43">
        <v>0</v>
      </c>
      <c r="BK11" s="43">
        <v>0</v>
      </c>
      <c r="BL11" s="43">
        <v>0</v>
      </c>
      <c r="BM11" s="43">
        <v>0</v>
      </c>
      <c r="BN11" s="43">
        <v>0</v>
      </c>
      <c r="BO11" s="43">
        <v>0</v>
      </c>
      <c r="BP11" s="43">
        <v>0</v>
      </c>
      <c r="BQ11" s="43">
        <v>0</v>
      </c>
      <c r="BR11" s="43">
        <v>0</v>
      </c>
      <c r="BS11" s="43">
        <v>0</v>
      </c>
      <c r="BT11" s="43">
        <v>0</v>
      </c>
      <c r="BU11" s="43">
        <v>0</v>
      </c>
      <c r="BV11" s="43">
        <v>0</v>
      </c>
      <c r="BW11" s="43">
        <v>0</v>
      </c>
      <c r="BX11" s="43">
        <v>0</v>
      </c>
      <c r="BY11" s="43">
        <v>0</v>
      </c>
      <c r="BZ11" s="43">
        <v>0</v>
      </c>
      <c r="CA11" s="43">
        <v>0</v>
      </c>
      <c r="CB11" s="43">
        <v>0</v>
      </c>
      <c r="CC11" s="43">
        <v>0</v>
      </c>
      <c r="CD11" s="43">
        <v>0</v>
      </c>
      <c r="CE11" s="43">
        <v>0</v>
      </c>
      <c r="CF11" s="43">
        <v>0</v>
      </c>
      <c r="CG11" s="43">
        <v>0</v>
      </c>
      <c r="CH11" s="43">
        <v>0</v>
      </c>
      <c r="CI11" s="43">
        <v>0</v>
      </c>
      <c r="CJ11" s="43">
        <v>0</v>
      </c>
      <c r="CK11">
        <v>0</v>
      </c>
      <c r="CL11">
        <v>0</v>
      </c>
      <c r="CM11">
        <v>0</v>
      </c>
    </row>
    <row r="12" spans="1:91" x14ac:dyDescent="0.2"/>
    <row r="13" spans="1:91" x14ac:dyDescent="0.2"/>
    <row r="14" spans="1:91" x14ac:dyDescent="0.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row>
    <row r="15" spans="1:91" ht="15" x14ac:dyDescent="0.25">
      <c r="B15" s="54" t="s">
        <v>334</v>
      </c>
      <c r="C15" s="26"/>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row>
    <row r="16" spans="1:91" x14ac:dyDescent="0.2">
      <c r="B16" s="26"/>
      <c r="C16" s="26"/>
      <c r="H16" s="112"/>
    </row>
    <row r="17" spans="2:91" x14ac:dyDescent="0.2">
      <c r="B17" s="55"/>
      <c r="C17" s="26" t="s">
        <v>335</v>
      </c>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row>
    <row r="18" spans="2:91" x14ac:dyDescent="0.2">
      <c r="B18" s="26"/>
      <c r="C18" s="26"/>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row>
    <row r="19" spans="2:91" x14ac:dyDescent="0.2">
      <c r="B19" s="56"/>
      <c r="C19" s="26" t="s">
        <v>336</v>
      </c>
    </row>
    <row r="20" spans="2:91" x14ac:dyDescent="0.2"/>
    <row r="21" spans="2:91" x14ac:dyDescent="0.2"/>
    <row r="22" spans="2:91" x14ac:dyDescent="0.2"/>
    <row r="23" spans="2:91" s="26" customFormat="1" ht="15" x14ac:dyDescent="0.25">
      <c r="B23" s="144" t="s">
        <v>344</v>
      </c>
      <c r="C23" s="145"/>
      <c r="D23" s="145"/>
      <c r="E23" s="145"/>
      <c r="F23" s="145"/>
      <c r="G23" s="145"/>
      <c r="H23" s="145"/>
      <c r="I23" s="146"/>
    </row>
    <row r="24" spans="2:91" x14ac:dyDescent="0.2"/>
    <row r="25" spans="2:91" s="6" customFormat="1" ht="13.5" x14ac:dyDescent="0.2">
      <c r="B25" s="58" t="s">
        <v>332</v>
      </c>
      <c r="C25" s="147" t="s">
        <v>330</v>
      </c>
      <c r="D25" s="147"/>
      <c r="E25" s="147"/>
      <c r="F25" s="147"/>
      <c r="G25" s="147"/>
      <c r="H25" s="147"/>
      <c r="I25" s="147"/>
    </row>
    <row r="26" spans="2:91" s="6" customFormat="1" ht="76.900000000000006" customHeight="1" x14ac:dyDescent="0.2">
      <c r="B26" s="59">
        <v>1</v>
      </c>
      <c r="C26" s="135" t="s">
        <v>256</v>
      </c>
      <c r="D26" s="136"/>
      <c r="E26" s="136"/>
      <c r="F26" s="136"/>
      <c r="G26" s="136"/>
      <c r="H26" s="136"/>
      <c r="I26" s="136"/>
    </row>
    <row r="27" spans="2:91" s="6" customFormat="1" ht="54" customHeight="1" x14ac:dyDescent="0.2">
      <c r="B27" s="59">
        <v>2</v>
      </c>
      <c r="C27" s="135" t="s">
        <v>258</v>
      </c>
      <c r="D27" s="136"/>
      <c r="E27" s="136"/>
      <c r="F27" s="136"/>
      <c r="G27" s="136"/>
      <c r="H27" s="136"/>
      <c r="I27" s="136"/>
    </row>
    <row r="28" spans="2:91" s="6" customFormat="1" ht="58.15" customHeight="1" x14ac:dyDescent="0.2">
      <c r="B28" s="59">
        <v>3</v>
      </c>
      <c r="C28" s="135" t="s">
        <v>260</v>
      </c>
      <c r="D28" s="136"/>
      <c r="E28" s="136"/>
      <c r="F28" s="136"/>
      <c r="G28" s="136"/>
      <c r="H28" s="136"/>
      <c r="I28" s="136"/>
    </row>
    <row r="29" spans="2:91" s="6" customFormat="1" ht="61.15" customHeight="1" x14ac:dyDescent="0.2">
      <c r="B29" s="59">
        <v>4</v>
      </c>
      <c r="C29" s="135" t="s">
        <v>219</v>
      </c>
      <c r="D29" s="136"/>
      <c r="E29" s="136"/>
      <c r="F29" s="136"/>
      <c r="G29" s="136"/>
      <c r="H29" s="136"/>
      <c r="I29" s="136"/>
    </row>
    <row r="30" spans="2:91" s="6" customFormat="1" ht="58.5" customHeight="1" x14ac:dyDescent="0.2">
      <c r="B30" s="59">
        <v>5</v>
      </c>
      <c r="C30" s="135" t="s">
        <v>263</v>
      </c>
      <c r="D30" s="136"/>
      <c r="E30" s="136"/>
      <c r="F30" s="136"/>
      <c r="G30" s="136"/>
      <c r="H30" s="136"/>
      <c r="I30" s="136"/>
    </row>
    <row r="31" spans="2:91" x14ac:dyDescent="0.2"/>
    <row r="32" spans="2:9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7" ma:contentTypeDescription="Create a new document." ma:contentTypeScope="" ma:versionID="7806c3b94a87a5ea54fd2c8b0ea07a9a">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427580efc7d090e9b3fa20648016a1b3"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DocumentType"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DocumentType" ma:index="19" nillable="true" ma:displayName="Document Type" ma:format="Dropdown" ma:internalName="DocumentType">
      <xsd:simpleType>
        <xsd:restriction base="dms:Choice">
          <xsd:enumeration value="Agenda"/>
          <xsd:enumeration value="Project Plan"/>
          <xsd:enumeration value="Minutes and Actions"/>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278e36-c164-4658-892f-8adefa22e7b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36ec82-5cfb-403e-9008-82afef330c44}" ma:internalName="TaxCatchAll" ma:showField="CatchAllData" ma:web="c3267625-6e53-4778-b6e0-2cace967c4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3267625-6e53-4778-b6e0-2cace967c458">
      <UserInfo>
        <DisplayName>Granville Davies</DisplayName>
        <AccountId>36</AccountId>
        <AccountType/>
      </UserInfo>
      <UserInfo>
        <DisplayName>Clare Dunlop</DisplayName>
        <AccountId>33</AccountId>
        <AccountType/>
      </UserInfo>
    </SharedWithUsers>
    <TaxCatchAll xmlns="c3267625-6e53-4778-b6e0-2cace967c458" xsi:nil="true"/>
    <lcf76f155ced4ddcb4097134ff3c332f xmlns="89daaef9-53bc-4da4-8635-213f5ff2c43e">
      <Terms xmlns="http://schemas.microsoft.com/office/infopath/2007/PartnerControls"/>
    </lcf76f155ced4ddcb4097134ff3c332f>
    <DocumentType xmlns="89daaef9-53bc-4da4-8635-213f5ff2c43e" xsi:nil="true"/>
  </documentManagement>
</p:properties>
</file>

<file path=customXml/itemProps1.xml><?xml version="1.0" encoding="utf-8"?>
<ds:datastoreItem xmlns:ds="http://schemas.openxmlformats.org/officeDocument/2006/customXml" ds:itemID="{01E1DDA4-CDDF-4F46-8596-98FB2DE5F4F5}">
  <ds:schemaRefs>
    <ds:schemaRef ds:uri="http://schemas.microsoft.com/sharepoint/v3/contenttype/forms"/>
  </ds:schemaRefs>
</ds:datastoreItem>
</file>

<file path=customXml/itemProps2.xml><?xml version="1.0" encoding="utf-8"?>
<ds:datastoreItem xmlns:ds="http://schemas.openxmlformats.org/officeDocument/2006/customXml" ds:itemID="{2A949B5A-1438-42F4-8FE1-16B6ACAB38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505F09-1AD7-47E1-880A-1E18A344DD5B}">
  <ds:schemaRefs>
    <ds:schemaRef ds:uri="http://purl.org/dc/terms/"/>
    <ds:schemaRef ds:uri="http://schemas.openxmlformats.org/package/2006/metadata/core-properties"/>
    <ds:schemaRef ds:uri="c3267625-6e53-4778-b6e0-2cace967c458"/>
    <ds:schemaRef ds:uri="http://schemas.microsoft.com/office/2006/documentManagement/types"/>
    <ds:schemaRef ds:uri="http://schemas.microsoft.com/office/infopath/2007/PartnerControls"/>
    <ds:schemaRef ds:uri="http://purl.org/dc/elements/1.1/"/>
    <ds:schemaRef ds:uri="http://schemas.microsoft.com/office/2006/metadata/properties"/>
    <ds:schemaRef ds:uri="89daaef9-53bc-4da4-8635-213f5ff2c43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Harrow</dc:creator>
  <cp:lastModifiedBy>Paulo Lewandowski</cp:lastModifiedBy>
  <cp:lastPrinted>2018-01-22T09:53:17Z</cp:lastPrinted>
  <dcterms:created xsi:type="dcterms:W3CDTF">2017-04-19T07:39:06Z</dcterms:created>
  <dcterms:modified xsi:type="dcterms:W3CDTF">2022-12-08T12:37:10Z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y fmtid="{D5CDD505-2E9C-101B-9397-08002B2CF9AE}" pid="8" name="MSIP_Label_0fadc02d-b84c-4fcd-86e1-6d5a6eea3ef1_Enabled">
    <vt:lpwstr>true</vt:lpwstr>
  </property>
  <property fmtid="{D5CDD505-2E9C-101B-9397-08002B2CF9AE}" pid="9" name="MSIP_Label_0fadc02d-b84c-4fcd-86e1-6d5a6eea3ef1_SetDate">
    <vt:lpwstr>2022-12-06T13:11:57Z</vt:lpwstr>
  </property>
  <property fmtid="{D5CDD505-2E9C-101B-9397-08002B2CF9AE}" pid="10" name="MSIP_Label_0fadc02d-b84c-4fcd-86e1-6d5a6eea3ef1_Method">
    <vt:lpwstr>Privileged</vt:lpwstr>
  </property>
  <property fmtid="{D5CDD505-2E9C-101B-9397-08002B2CF9AE}" pid="11" name="MSIP_Label_0fadc02d-b84c-4fcd-86e1-6d5a6eea3ef1_Name">
    <vt:lpwstr>Public2</vt:lpwstr>
  </property>
  <property fmtid="{D5CDD505-2E9C-101B-9397-08002B2CF9AE}" pid="12" name="MSIP_Label_0fadc02d-b84c-4fcd-86e1-6d5a6eea3ef1_SiteId">
    <vt:lpwstr>92ebd22d-0a9c-4516-a68f-ba966853a8f3</vt:lpwstr>
  </property>
  <property fmtid="{D5CDD505-2E9C-101B-9397-08002B2CF9AE}" pid="13" name="MSIP_Label_0fadc02d-b84c-4fcd-86e1-6d5a6eea3ef1_ActionId">
    <vt:lpwstr>9aa6971d-4e65-4ddc-b6ce-be78ed340a41</vt:lpwstr>
  </property>
  <property fmtid="{D5CDD505-2E9C-101B-9397-08002B2CF9AE}" pid="14" name="MSIP_Label_0fadc02d-b84c-4fcd-86e1-6d5a6eea3ef1_ContentBits">
    <vt:lpwstr>0</vt:lpwstr>
  </property>
</Properties>
</file>